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0" activeTab="6"/>
  </bookViews>
  <sheets>
    <sheet name="Anexo I" sheetId="1" r:id="rId1"/>
    <sheet name="ANEXO II" sheetId="2" r:id="rId2"/>
    <sheet name="ANEXO III - A" sheetId="3" r:id="rId3"/>
    <sheet name="ANEXO III - B" sheetId="4" r:id="rId4"/>
    <sheet name="ANEXO III - C" sheetId="5" r:id="rId5"/>
    <sheet name="ANEXO IV " sheetId="6" r:id="rId6"/>
    <sheet name="ANEXO V " sheetId="7" r:id="rId7"/>
  </sheets>
  <definedNames/>
  <calcPr fullCalcOnLoad="1"/>
</workbook>
</file>

<file path=xl/sharedStrings.xml><?xml version="1.0" encoding="utf-8"?>
<sst xmlns="http://schemas.openxmlformats.org/spreadsheetml/2006/main" count="836" uniqueCount="167">
  <si>
    <t>CARGO</t>
  </si>
  <si>
    <t>CLASSE</t>
  </si>
  <si>
    <t>REQUISITO MÍNIMO DE ESCOLARIDADE PARA INGRESSO</t>
  </si>
  <si>
    <t>AGENTE UNIVERSITÁRIO DE NÍVEL SUPERIOR</t>
  </si>
  <si>
    <t>I</t>
  </si>
  <si>
    <t>II</t>
  </si>
  <si>
    <t xml:space="preserve">ESPECIALIZAÇÃO </t>
  </si>
  <si>
    <t>III</t>
  </si>
  <si>
    <t>GRADUAÇÃO</t>
  </si>
  <si>
    <t>AGENTE UNIVERSITÁRIO DE NÍVEL MÉDIO</t>
  </si>
  <si>
    <t>PROFISSIONALIZANTE / PÓS MÉDIO COMPLETO</t>
  </si>
  <si>
    <t>MÉDIO COMPLETO</t>
  </si>
  <si>
    <t>AGENTE UNIVERSITÁRIO OPERACIONAL</t>
  </si>
  <si>
    <t>FUNDAMENTAL COMPLETO</t>
  </si>
  <si>
    <t>DEMAIS UNIDADES (TOTAL)</t>
  </si>
  <si>
    <t>HOSPITAIS UNIVERSITÁRIOS (TOTAL)</t>
  </si>
  <si>
    <t>QUANT. DE VAGAS</t>
  </si>
  <si>
    <t>TOTAL</t>
  </si>
  <si>
    <t>DEMAIS UNIDADES - UEL</t>
  </si>
  <si>
    <t>HOSPITAL UNIVERSITÁRIO UEL</t>
  </si>
  <si>
    <t>DEMAIS UNIDADES - UEM</t>
  </si>
  <si>
    <t>HOSPITAL UNIVERSITÁRIO UEM</t>
  </si>
  <si>
    <t>DEMAIS UNIDADES - UNIOESTE</t>
  </si>
  <si>
    <t>HOSPITAL UNIVERSITÁRIO UNIOESTE</t>
  </si>
  <si>
    <t>DEMAIS UNIDADES – UEPG</t>
  </si>
  <si>
    <t>DEMAIS UNIDADES - UENP</t>
  </si>
  <si>
    <t>DEMAIS UNIDADES - UNICENTRO</t>
  </si>
  <si>
    <t>DEMAIS UNIDADES - UNESPAR TOTAL</t>
  </si>
  <si>
    <t xml:space="preserve">Obs.: A quantidade total de agentes para a UNESPAR, considerou a reserva técnica prevista pela Resolução 16/2007-SETI, publicada no diário oficial nº 7426 de 09 de março de 2007, sendo 2 para o cargo de nível superior, 01 para o nível médio e 01 para fundamental. </t>
  </si>
  <si>
    <t>UNESPAR - EMBAP</t>
  </si>
  <si>
    <t>UNESPAR - FAP</t>
  </si>
  <si>
    <t>UNESPAR - FAFIPAR</t>
  </si>
  <si>
    <t>UNESPAR - FAFI-UV</t>
  </si>
  <si>
    <t>UNESPAR - FAFIPA</t>
  </si>
  <si>
    <t>UNESPAR - FECEA</t>
  </si>
  <si>
    <t>UNESPAR - FECILCAM</t>
  </si>
  <si>
    <t>FUNÇÃO SINGULAR</t>
  </si>
  <si>
    <t>CLASSE DE INGRESSO</t>
  </si>
  <si>
    <t>REQUISITO DE INGRESSO</t>
  </si>
  <si>
    <t>ADMINISTRADOR</t>
  </si>
  <si>
    <t>ADVOGADO</t>
  </si>
  <si>
    <t>ANALISTA DE INFORMÁTICA</t>
  </si>
  <si>
    <t>ARQUITETO</t>
  </si>
  <si>
    <t>ARQUIVOLOGISTA</t>
  </si>
  <si>
    <t>ASSISTENTE SOCIAL</t>
  </si>
  <si>
    <t>BIBLIOTECÁRIO</t>
  </si>
  <si>
    <t>BIÓLOGO</t>
  </si>
  <si>
    <t>BIOQUÍMICO</t>
  </si>
  <si>
    <t>CAPELÃO</t>
  </si>
  <si>
    <t>CIRURGIÃO DENTISTA</t>
  </si>
  <si>
    <t>COMUNICADOR SOCIAL</t>
  </si>
  <si>
    <t>CONTADOR</t>
  </si>
  <si>
    <t xml:space="preserve">ECONOMISTA </t>
  </si>
  <si>
    <t>ECONOMISTA DOMÉSTICO</t>
  </si>
  <si>
    <t>ENFERMEIRO</t>
  </si>
  <si>
    <t>ENFERMEIRO DO TRABALHO</t>
  </si>
  <si>
    <t>ESPECIALIZAÇÃO</t>
  </si>
  <si>
    <t>ENGENHEIRO AGRÍCOLA</t>
  </si>
  <si>
    <t>ENGENHEIRO AGRÔNOMO</t>
  </si>
  <si>
    <t>ENGENHEIRO CIVIL</t>
  </si>
  <si>
    <t>ENGENHEIRO DE ALIMENTOS</t>
  </si>
  <si>
    <t>ENGENHEIRO DE PESCA</t>
  </si>
  <si>
    <t>ENGENHEIRO DE PRODUÇÃO</t>
  </si>
  <si>
    <t>ENGENHEIRO DE SEGURANÇA DO TRABALHO</t>
  </si>
  <si>
    <t>ENGENHEIRO ELETRICISTA</t>
  </si>
  <si>
    <t>ENGENHEIRO FLORESTAL</t>
  </si>
  <si>
    <t>ENGENHEIRO MECÂNICO</t>
  </si>
  <si>
    <t>ENGENHEIRO QUÍMICO</t>
  </si>
  <si>
    <t>ESTATÍSTICO</t>
  </si>
  <si>
    <t>FARMACÊUTICO</t>
  </si>
  <si>
    <t>FÍSICO</t>
  </si>
  <si>
    <t>FISIOTERAPEUTA</t>
  </si>
  <si>
    <t>FONOAUDIÓLOGO</t>
  </si>
  <si>
    <t>GEÓGRAFO</t>
  </si>
  <si>
    <t>INSTRUTOR DE IDIOMAS</t>
  </si>
  <si>
    <t>INSTRUTOR DE PRÁTICA DESPORTIVA</t>
  </si>
  <si>
    <t>MÉDICO</t>
  </si>
  <si>
    <t>MÉDICO DO TRABALHO</t>
  </si>
  <si>
    <t>MÉDICO VETERINÁRIO</t>
  </si>
  <si>
    <t>MUSEÓLOGO</t>
  </si>
  <si>
    <t>MÚSICO</t>
  </si>
  <si>
    <t>MUSICOTERAPEUTA</t>
  </si>
  <si>
    <t>NUTRICIONISTA</t>
  </si>
  <si>
    <t>PEDAGOGO</t>
  </si>
  <si>
    <t>PROFESSOR DE ENSINO MÉDIO PROFISSIONALIZANTE</t>
  </si>
  <si>
    <t>PROGRAMADOR VISUAL</t>
  </si>
  <si>
    <t>PSICÓLOGO</t>
  </si>
  <si>
    <t>QUÍMICO</t>
  </si>
  <si>
    <t>SECRETÁRIO EXECUTIVO</t>
  </si>
  <si>
    <t>SOCIÓLOGO</t>
  </si>
  <si>
    <t>ZOOTECNISTA</t>
  </si>
  <si>
    <t>FUNÇÃO MULTIOCUPACIONAL</t>
  </si>
  <si>
    <t>TÉCNICO EM ASSUNTOS UNIVERSITÁRIOS</t>
  </si>
  <si>
    <t>EXTINTA AO VAGAR</t>
  </si>
  <si>
    <t>AUXILIAR DE ENFERMAGEM</t>
  </si>
  <si>
    <t>-</t>
  </si>
  <si>
    <t>COZINHEIRO</t>
  </si>
  <si>
    <t>DESENHISTA PROJETISTA</t>
  </si>
  <si>
    <t>EDUCADOR INFANTIL</t>
  </si>
  <si>
    <t>FUNILEIRO</t>
  </si>
  <si>
    <t>HIALOTÉCNICO</t>
  </si>
  <si>
    <t>INSTRUMENTISTA MUSICAL</t>
  </si>
  <si>
    <t>INSTRUTOR DE ARTES</t>
  </si>
  <si>
    <t>INSTRUTOR PRÁTICO NATIVO</t>
  </si>
  <si>
    <t>MESTRE DE OBRAS</t>
  </si>
  <si>
    <t>MÉDIO COMPLETO / PÓS MÉDIO</t>
  </si>
  <si>
    <t>MOTORISTA</t>
  </si>
  <si>
    <t>MÉDIO COMPLETO MAIS CARTEIRA NACIONAL DE HABILITAÇÃO “D”</t>
  </si>
  <si>
    <t>RECREACIONISTA</t>
  </si>
  <si>
    <t>TÉCNICO EM AGROPECUÁRIA</t>
  </si>
  <si>
    <t>MÉDIO PROFISSIONALIZANTE OU PÓS MÉDIO</t>
  </si>
  <si>
    <t>TÉCNICO EM ANATOMIA E NECRÓPSIA</t>
  </si>
  <si>
    <t>TÉCNICO EM BIBLIOTECA</t>
  </si>
  <si>
    <t>TÉCNICO EM CONTABILIDADE</t>
  </si>
  <si>
    <t>TÉCNICO EM ECONOMIA DOMÉSTICA</t>
  </si>
  <si>
    <t>TÉCNICO EM EDIFICAÇÕES</t>
  </si>
  <si>
    <t>TÉCNICO EM ELETRÔNICA</t>
  </si>
  <si>
    <t>TÉCNICO EM ELETROTÉCNICA</t>
  </si>
  <si>
    <t>TÉCNICO EM ENFERMAGEM</t>
  </si>
  <si>
    <t>TÉCNICO EM ENFERMAGEM DO TRABALHO</t>
  </si>
  <si>
    <t>TÉCNICO EM ESTÚDIO E MULTIMÍDIA</t>
  </si>
  <si>
    <t>TÉCNICO EM HIGIENE DENTAL</t>
  </si>
  <si>
    <t>TÉCNICO EM INFORMÁTICA</t>
  </si>
  <si>
    <t>TÉCNICO EM LABORATÓRIO</t>
  </si>
  <si>
    <t>TÉCNICO EM MANEJO E MEIO AMBIENTE</t>
  </si>
  <si>
    <t>TÉCNICO EM MANUTENÇÃO EM EQUIPAMENTOS</t>
  </si>
  <si>
    <t>TÉCNICO EM MONTAGEM DE EVENTOS</t>
  </si>
  <si>
    <t>TÉCNICO EM MUSEOLOGIA</t>
  </si>
  <si>
    <t>TÉCNICO EM PRODUÇÃO INDUSTRIAL</t>
  </si>
  <si>
    <t>TÉCNICO EM PROJETO VISUAL E EDITORAÇÃO</t>
  </si>
  <si>
    <t>TÉCNICO EM PRÓTESE DENTÁRIA</t>
  </si>
  <si>
    <t>TÉCNICO EM RADIOLOGIA</t>
  </si>
  <si>
    <t>TÉCNICO EM SEGURANÇA DO TRABALHO</t>
  </si>
  <si>
    <t>TÉCNICO EM TELECOMUNICAÇÕES</t>
  </si>
  <si>
    <t>TÉCNICO GRÁFICO</t>
  </si>
  <si>
    <t>TÉCNICO MECÂNICO</t>
  </si>
  <si>
    <t>TOPÓGRAFO</t>
  </si>
  <si>
    <t>TORNEIRO MECÂNICO</t>
  </si>
  <si>
    <t>TÉCNICO ADMINISTRATIVO</t>
  </si>
  <si>
    <t>TÉCNICO DE MANUTENÇÃO</t>
  </si>
  <si>
    <t>AGENTE DE SEGURANÇA INTERNA</t>
  </si>
  <si>
    <t>FUNDAMENTAL COMPLETO MAIS CURSO NA ÁREA</t>
  </si>
  <si>
    <t>AUXILIAR DE LABORATÓRIO</t>
  </si>
  <si>
    <t>ATENDENTE DE ENFERMAGEM</t>
  </si>
  <si>
    <t>MARINHEIRO FLUVIAL DE CONVÉS</t>
  </si>
  <si>
    <t>MARINHEIRO FLUVIAL DE MÁQUINAS</t>
  </si>
  <si>
    <t>TELEFONISTA</t>
  </si>
  <si>
    <t>AUXILIAR ADMINISTRATIVO</t>
  </si>
  <si>
    <t>AUXILIAR OPERACIONAL</t>
  </si>
  <si>
    <t>OFICIAL DE MANUTENÇÃO</t>
  </si>
  <si>
    <t>REQUISITOS DE PROMOÇÃO</t>
  </si>
  <si>
    <r>
      <t>PÓS GRADUAÇÃO STRICTO SENSU</t>
    </r>
    <r>
      <rPr>
        <sz val="11"/>
        <rFont val="Tahoma"/>
        <family val="2"/>
      </rPr>
      <t xml:space="preserve"> OU 10 (DEZ) ANOS NA CLASSE "II" MAIS OUTRO CURSO DE ESPECIALIZAÇÃO</t>
    </r>
  </si>
  <si>
    <t>ESPECIALIZAÇÃO E APÓS O TEMPO DE NO MÍNIMO 7 (SETE) ANOS NA CARREIRA E INTERSTÍCIO MÍNIMO DE 4 (QUATRO) ANOS NA CLASSE III</t>
  </si>
  <si>
    <t>SEQÜENCIAL, TECNÓLOGO OU SUPERIOR COMPLETO E APÓS O TEMPO DE NO MÍNIMO 7 (SETE) ANOS NA CARREIRA E INTERSTÍCIO MÍNIMO DE 4 (QUATRO) ANOS NA CLASSE II</t>
  </si>
  <si>
    <t>PROFISSIONALIZANTE/PÓS MÉDIO COMPLETO/SUPERIOR INCOMPLETO CURSANDO O 3º ANO OU TEMPO DE NO MÍNIMO 7 (SETE) ANOS NA CARREIRA E INSTERSTÍCIO DE MÍNIMO DE 4 (QUATRO) ANOS NA CLASSE III</t>
  </si>
  <si>
    <t>ENSINO MÉDIO INCOMPLETO, CURSANDO 2º ANO E APÓS O TEMPO DE NO MÍNIMO 7 (SETE) ANOS NA CARREIRA E INTERSTÍCIO MÍNIMO DE 4 (QUATRO) ANOS NA CLASSE II</t>
  </si>
  <si>
    <t>SOMENTE TEMPO DE NO MÍNIMO 7 (SETE) ANOS NA CARREIRA E INTERSTÍCIO MÍNIMO DE 4 (QUATRO) ANOS NA CLASSE III</t>
  </si>
  <si>
    <t>CLASSES</t>
  </si>
  <si>
    <t>INTERCLASSE</t>
  </si>
  <si>
    <t>AGENTE UNIVESITÁRIO DE NÍVEL MÉDIO</t>
  </si>
  <si>
    <t>GRATIFICAÇÃO DE TITULAÇÃO DE 15% SOBRE O VENCIMENTO DO AGENTE UNIVERSITÁRIO DE NÍVEL SUPERIOR QUE POSSUA DOUTORADO (DESDE QUE NÃO TENHA UTILIZADO O TÍTULO PARA PROMOÇÃO)</t>
  </si>
  <si>
    <t>GRATIFICAÇÃO DE ATIVIDADE DE SAÚDE – GAS: PARA SERVIDORES QUE PRESTAM SERVIÇOS EM UNIDADES DE SAÚDE E HOSPITAIS (SEM INCIDÊNCIA DE INSALUBRIDADE E PERICULOSIDADE):</t>
  </si>
  <si>
    <t xml:space="preserve">VALOR: </t>
  </si>
  <si>
    <t>HOSPITAL UNIVERSITÁRIO</t>
  </si>
  <si>
    <t>DEMAIS UNIDADES</t>
  </si>
  <si>
    <t>GRATIFICAÇÃO DE SEGURANÇA PATRIMONIAL – GSP: FUNÇÃO AGENTE DE SEGURANÇA INTERNA DO CARGO AGENTE UNIVERSITÁRIO OPERACIONAL</t>
  </si>
  <si>
    <t>GRATIFICAÇÃO DE ATIVIDADE ARTÍSTICA – GAA : INSTRUMENTISTAS MUSICAIS E MÚSICOS INTEGRANTES DA ORQUESTRA SINFÔNICA DE LONDRINA – OSSUEL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</si>
</sst>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#,##0"/>
    <numFmt numFmtId="167" formatCode="0.00"/>
    <numFmt numFmtId="168" formatCode="0"/>
    <numFmt numFmtId="169" formatCode="#,##0.00"/>
    <numFmt numFmtId="170" formatCode="#,###.00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i/>
      <sz val="11"/>
      <name val="Tahoma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 style="double">
        <color indexed="8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double">
        <color indexed="8"/>
      </bottom>
    </border>
    <border>
      <left style="medium"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hair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hair">
        <color indexed="8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63"/>
      </left>
      <right style="thin">
        <color indexed="8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63"/>
      </bottom>
    </border>
    <border>
      <left style="medium"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5" xfId="20" applyFont="1" applyBorder="1" applyAlignment="1">
      <alignment horizontal="center" vertical="center" wrapText="1"/>
      <protection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justify" vertical="center" wrapText="1"/>
    </xf>
    <xf numFmtId="164" fontId="4" fillId="0" borderId="12" xfId="20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justify" vertical="center" wrapText="1"/>
    </xf>
    <xf numFmtId="164" fontId="4" fillId="0" borderId="15" xfId="20" applyFont="1" applyBorder="1" applyAlignment="1">
      <alignment horizontal="center" vertical="center" wrapText="1"/>
      <protection/>
    </xf>
    <xf numFmtId="164" fontId="3" fillId="0" borderId="16" xfId="0" applyFont="1" applyBorder="1" applyAlignment="1">
      <alignment horizontal="justify" vertical="center" wrapText="1"/>
    </xf>
    <xf numFmtId="164" fontId="3" fillId="0" borderId="9" xfId="0" applyFont="1" applyBorder="1" applyAlignment="1">
      <alignment horizontal="justify" vertical="center" wrapText="1"/>
    </xf>
    <xf numFmtId="164" fontId="4" fillId="0" borderId="17" xfId="20" applyFont="1" applyBorder="1" applyAlignment="1">
      <alignment horizontal="center" vertical="center" wrapText="1"/>
      <protection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justify" vertical="center" wrapText="1"/>
    </xf>
    <xf numFmtId="164" fontId="2" fillId="0" borderId="20" xfId="0" applyFont="1" applyBorder="1" applyAlignment="1">
      <alignment vertical="center" wrapText="1"/>
    </xf>
    <xf numFmtId="164" fontId="3" fillId="0" borderId="21" xfId="0" applyFont="1" applyBorder="1" applyAlignment="1">
      <alignment horizontal="center" vertical="center" wrapText="1"/>
    </xf>
    <xf numFmtId="164" fontId="3" fillId="0" borderId="22" xfId="0" applyFont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justify" vertical="center" wrapText="1"/>
    </xf>
    <xf numFmtId="164" fontId="6" fillId="0" borderId="0" xfId="0" applyFont="1" applyBorder="1" applyAlignment="1">
      <alignment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4" fontId="5" fillId="0" borderId="9" xfId="0" applyFont="1" applyBorder="1" applyAlignment="1">
      <alignment vertical="center" wrapText="1"/>
    </xf>
    <xf numFmtId="164" fontId="5" fillId="0" borderId="11" xfId="0" applyFont="1" applyBorder="1" applyAlignment="1">
      <alignment horizontal="justify" vertical="center" wrapText="1"/>
    </xf>
    <xf numFmtId="164" fontId="4" fillId="0" borderId="24" xfId="20" applyFont="1" applyBorder="1" applyAlignment="1">
      <alignment horizontal="center" vertical="center" wrapText="1"/>
      <protection/>
    </xf>
    <xf numFmtId="164" fontId="3" fillId="0" borderId="25" xfId="0" applyFont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4" fontId="5" fillId="0" borderId="26" xfId="0" applyFont="1" applyBorder="1" applyAlignment="1">
      <alignment horizontal="justify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7" xfId="0" applyNumberFormat="1" applyFont="1" applyFill="1" applyBorder="1" applyAlignment="1">
      <alignment horizontal="center" vertical="center" wrapText="1"/>
    </xf>
    <xf numFmtId="164" fontId="5" fillId="0" borderId="16" xfId="0" applyFont="1" applyBorder="1" applyAlignment="1">
      <alignment horizontal="justify" vertical="center" wrapText="1"/>
    </xf>
    <xf numFmtId="164" fontId="5" fillId="0" borderId="9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4" fontId="4" fillId="0" borderId="28" xfId="20" applyFont="1" applyBorder="1" applyAlignment="1">
      <alignment horizontal="center" vertical="center" wrapText="1"/>
      <protection/>
    </xf>
    <xf numFmtId="166" fontId="3" fillId="0" borderId="29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Fill="1" applyBorder="1" applyAlignment="1">
      <alignment horizontal="center" vertical="center" wrapText="1"/>
    </xf>
    <xf numFmtId="164" fontId="5" fillId="0" borderId="31" xfId="0" applyFont="1" applyBorder="1" applyAlignment="1">
      <alignment horizontal="center" vertical="center" wrapText="1"/>
    </xf>
    <xf numFmtId="164" fontId="3" fillId="0" borderId="32" xfId="0" applyFont="1" applyBorder="1" applyAlignment="1">
      <alignment horizontal="center" vertical="center" wrapText="1"/>
    </xf>
    <xf numFmtId="164" fontId="5" fillId="0" borderId="33" xfId="0" applyFont="1" applyBorder="1" applyAlignment="1">
      <alignment horizontal="center" vertical="center" wrapText="1"/>
    </xf>
    <xf numFmtId="164" fontId="2" fillId="0" borderId="34" xfId="0" applyFont="1" applyBorder="1" applyAlignment="1">
      <alignment horizontal="center" vertical="center" wrapText="1"/>
    </xf>
    <xf numFmtId="164" fontId="2" fillId="0" borderId="35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5" fillId="0" borderId="36" xfId="0" applyFont="1" applyBorder="1" applyAlignment="1">
      <alignment horizontal="justify" vertical="top" wrapText="1"/>
    </xf>
    <xf numFmtId="166" fontId="3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4" fillId="0" borderId="37" xfId="20" applyFont="1" applyBorder="1" applyAlignment="1">
      <alignment horizontal="center" vertical="center" wrapText="1"/>
      <protection/>
    </xf>
    <xf numFmtId="166" fontId="3" fillId="0" borderId="13" xfId="0" applyNumberFormat="1" applyFont="1" applyFill="1" applyBorder="1" applyAlignment="1">
      <alignment horizontal="center" vertical="center" wrapText="1"/>
    </xf>
    <xf numFmtId="164" fontId="4" fillId="0" borderId="38" xfId="20" applyFont="1" applyBorder="1" applyAlignment="1">
      <alignment horizontal="center" vertical="center" wrapText="1"/>
      <protection/>
    </xf>
    <xf numFmtId="164" fontId="3" fillId="0" borderId="39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5" fillId="0" borderId="40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center" vertical="center" wrapText="1"/>
    </xf>
    <xf numFmtId="164" fontId="4" fillId="0" borderId="41" xfId="20" applyFont="1" applyBorder="1" applyAlignment="1">
      <alignment horizontal="center" vertical="center" wrapText="1"/>
      <protection/>
    </xf>
    <xf numFmtId="164" fontId="3" fillId="0" borderId="42" xfId="0" applyFont="1" applyBorder="1" applyAlignment="1">
      <alignment horizontal="center" vertical="center" wrapText="1"/>
    </xf>
    <xf numFmtId="164" fontId="4" fillId="0" borderId="43" xfId="20" applyFont="1" applyBorder="1" applyAlignment="1">
      <alignment horizontal="center" vertical="center" wrapText="1"/>
      <protection/>
    </xf>
    <xf numFmtId="166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justify" vertical="top" wrapText="1"/>
    </xf>
    <xf numFmtId="164" fontId="6" fillId="0" borderId="44" xfId="0" applyFont="1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0" fillId="0" borderId="0" xfId="0" applyFont="1" applyAlignment="1">
      <alignment/>
    </xf>
    <xf numFmtId="164" fontId="3" fillId="0" borderId="4" xfId="0" applyFont="1" applyBorder="1" applyAlignment="1">
      <alignment horizontal="justify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6" fillId="0" borderId="45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46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Alignment="1">
      <alignment horizontal="left" vertical="center" wrapText="1"/>
    </xf>
    <xf numFmtId="164" fontId="7" fillId="0" borderId="45" xfId="0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4" fontId="8" fillId="0" borderId="47" xfId="20" applyFont="1" applyBorder="1" applyAlignment="1">
      <alignment horizontal="center" vertical="center" wrapText="1"/>
      <protection/>
    </xf>
    <xf numFmtId="164" fontId="7" fillId="0" borderId="47" xfId="0" applyFont="1" applyBorder="1" applyAlignment="1">
      <alignment horizontal="center" vertical="center" wrapText="1"/>
    </xf>
    <xf numFmtId="164" fontId="9" fillId="0" borderId="47" xfId="0" applyFont="1" applyBorder="1" applyAlignment="1">
      <alignment vertical="center" wrapText="1"/>
    </xf>
    <xf numFmtId="164" fontId="7" fillId="0" borderId="47" xfId="0" applyFont="1" applyBorder="1" applyAlignment="1">
      <alignment vertical="center" wrapText="1"/>
    </xf>
    <xf numFmtId="164" fontId="7" fillId="2" borderId="47" xfId="0" applyFont="1" applyFill="1" applyBorder="1" applyAlignment="1">
      <alignment horizontal="justify" vertical="center" wrapText="1"/>
    </xf>
    <xf numFmtId="164" fontId="7" fillId="0" borderId="0" xfId="0" applyFont="1" applyBorder="1" applyAlignment="1">
      <alignment horizontal="center" vertical="center" textRotation="90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justify" vertical="center" wrapText="1"/>
    </xf>
    <xf numFmtId="164" fontId="7" fillId="0" borderId="47" xfId="0" applyFont="1" applyBorder="1" applyAlignment="1">
      <alignment horizontal="justify" vertical="center" wrapText="1"/>
    </xf>
    <xf numFmtId="164" fontId="4" fillId="0" borderId="47" xfId="20" applyFont="1" applyBorder="1" applyAlignment="1">
      <alignment horizontal="center" vertical="center" wrapText="1"/>
      <protection/>
    </xf>
    <xf numFmtId="167" fontId="4" fillId="0" borderId="47" xfId="20" applyNumberFormat="1" applyFont="1" applyBorder="1" applyAlignment="1">
      <alignment horizontal="center" vertical="center" wrapText="1"/>
      <protection/>
    </xf>
    <xf numFmtId="168" fontId="4" fillId="0" borderId="47" xfId="20" applyNumberFormat="1" applyFont="1" applyBorder="1" applyAlignment="1">
      <alignment horizontal="center" vertical="center" wrapText="1"/>
      <protection/>
    </xf>
    <xf numFmtId="168" fontId="10" fillId="0" borderId="47" xfId="20" applyNumberFormat="1" applyFont="1" applyBorder="1" applyAlignment="1">
      <alignment horizontal="center" vertical="center" wrapText="1"/>
      <protection/>
    </xf>
    <xf numFmtId="167" fontId="4" fillId="0" borderId="0" xfId="20" applyNumberFormat="1" applyFont="1" applyAlignment="1">
      <alignment horizontal="center" vertical="center" wrapText="1"/>
      <protection/>
    </xf>
    <xf numFmtId="164" fontId="4" fillId="0" borderId="0" xfId="20" applyFont="1" applyAlignment="1">
      <alignment vertical="center" wrapText="1"/>
      <protection/>
    </xf>
    <xf numFmtId="167" fontId="11" fillId="0" borderId="47" xfId="20" applyNumberFormat="1" applyFont="1" applyBorder="1" applyAlignment="1">
      <alignment horizontal="center" vertical="center" wrapText="1"/>
      <protection/>
    </xf>
    <xf numFmtId="169" fontId="4" fillId="0" borderId="47" xfId="20" applyNumberFormat="1" applyFont="1" applyBorder="1" applyAlignment="1">
      <alignment horizontal="center" vertical="center" wrapText="1"/>
      <protection/>
    </xf>
    <xf numFmtId="169" fontId="12" fillId="0" borderId="47" xfId="20" applyNumberFormat="1" applyFont="1" applyBorder="1" applyAlignment="1">
      <alignment horizontal="center" vertical="center" wrapText="1"/>
      <protection/>
    </xf>
    <xf numFmtId="164" fontId="11" fillId="0" borderId="0" xfId="20" applyFont="1" applyBorder="1" applyAlignment="1">
      <alignment horizontal="center" vertical="center" wrapText="1"/>
      <protection/>
    </xf>
    <xf numFmtId="169" fontId="11" fillId="0" borderId="0" xfId="20" applyNumberFormat="1" applyFont="1" applyBorder="1" applyAlignment="1">
      <alignment horizontal="center" vertical="center" wrapText="1"/>
      <protection/>
    </xf>
    <xf numFmtId="167" fontId="11" fillId="0" borderId="0" xfId="20" applyNumberFormat="1" applyFont="1" applyAlignment="1">
      <alignment horizontal="center" vertical="center" wrapText="1"/>
      <protection/>
    </xf>
    <xf numFmtId="164" fontId="11" fillId="0" borderId="0" xfId="20" applyFont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9" fontId="4" fillId="0" borderId="0" xfId="20" applyNumberFormat="1" applyFont="1" applyAlignment="1">
      <alignment horizontal="center" vertical="center" wrapText="1"/>
      <protection/>
    </xf>
    <xf numFmtId="164" fontId="13" fillId="0" borderId="0" xfId="20" applyFont="1" applyBorder="1" applyAlignment="1">
      <alignment horizontal="justify" vertical="center" wrapText="1"/>
      <protection/>
    </xf>
    <xf numFmtId="164" fontId="13" fillId="0" borderId="0" xfId="20" applyFont="1" applyAlignment="1">
      <alignment horizontal="justify" vertical="center" wrapText="1"/>
      <protection/>
    </xf>
    <xf numFmtId="164" fontId="14" fillId="0" borderId="0" xfId="20" applyFont="1" applyAlignment="1">
      <alignment vertical="center" wrapText="1"/>
      <protection/>
    </xf>
    <xf numFmtId="167" fontId="14" fillId="0" borderId="0" xfId="20" applyNumberFormat="1" applyFont="1" applyAlignment="1">
      <alignment horizontal="center" vertical="center" wrapText="1"/>
      <protection/>
    </xf>
    <xf numFmtId="164" fontId="13" fillId="0" borderId="0" xfId="21" applyFont="1" applyBorder="1" applyAlignment="1">
      <alignment horizontal="justify" vertical="center" wrapText="1"/>
      <protection/>
    </xf>
    <xf numFmtId="164" fontId="13" fillId="0" borderId="0" xfId="21" applyFont="1" applyBorder="1" applyAlignment="1">
      <alignment vertical="center" wrapText="1"/>
      <protection/>
    </xf>
    <xf numFmtId="164" fontId="13" fillId="0" borderId="0" xfId="21" applyFont="1" applyBorder="1" applyAlignment="1">
      <alignment horizontal="center" vertical="center" wrapText="1"/>
      <protection/>
    </xf>
    <xf numFmtId="170" fontId="10" fillId="0" borderId="0" xfId="21" applyNumberFormat="1" applyFont="1" applyBorder="1" applyAlignment="1">
      <alignment vertical="center" wrapText="1"/>
      <protection/>
    </xf>
    <xf numFmtId="170" fontId="10" fillId="0" borderId="0" xfId="20" applyNumberFormat="1" applyFont="1" applyBorder="1" applyAlignment="1">
      <alignment vertical="center" wrapText="1"/>
      <protection/>
    </xf>
    <xf numFmtId="164" fontId="13" fillId="0" borderId="0" xfId="0" applyFont="1" applyBorder="1" applyAlignment="1">
      <alignment horizontal="justify" vertical="center"/>
    </xf>
    <xf numFmtId="170" fontId="10" fillId="0" borderId="0" xfId="0" applyNumberFormat="1" applyFont="1" applyAlignment="1">
      <alignment/>
    </xf>
    <xf numFmtId="164" fontId="1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IES-TECNICOS" xfId="20"/>
    <cellStyle name="Normal_QPPE" xfId="21"/>
    <cellStyle name="TableStyleLigh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4.28125" style="1" customWidth="1"/>
    <col min="2" max="2" width="10.7109375" style="1" customWidth="1"/>
    <col min="3" max="3" width="69.8515625" style="2" customWidth="1"/>
    <col min="4" max="4" width="3.7109375" style="2" customWidth="1"/>
    <col min="7" max="248" width="9.140625" style="2" customWidth="1"/>
  </cols>
  <sheetData>
    <row r="1" spans="1:3" ht="32.25" customHeight="1">
      <c r="A1" s="3"/>
      <c r="B1" s="3"/>
      <c r="C1" s="3"/>
    </row>
    <row r="2" spans="1:3" ht="34.5" customHeight="1">
      <c r="A2" s="4" t="s">
        <v>0</v>
      </c>
      <c r="B2" s="5" t="s">
        <v>1</v>
      </c>
      <c r="C2" s="6" t="s">
        <v>2</v>
      </c>
    </row>
    <row r="3" spans="1:5" ht="34.5" customHeight="1">
      <c r="A3" s="7" t="s">
        <v>3</v>
      </c>
      <c r="B3" s="8" t="s">
        <v>4</v>
      </c>
      <c r="C3" s="9"/>
      <c r="E3" s="2"/>
    </row>
    <row r="4" spans="1:5" ht="34.5" customHeight="1">
      <c r="A4" s="7"/>
      <c r="B4" s="10" t="s">
        <v>5</v>
      </c>
      <c r="C4" s="11" t="s">
        <v>6</v>
      </c>
      <c r="E4" s="2"/>
    </row>
    <row r="5" spans="1:5" ht="34.5" customHeight="1">
      <c r="A5" s="7"/>
      <c r="B5" s="12" t="s">
        <v>7</v>
      </c>
      <c r="C5" s="13" t="s">
        <v>8</v>
      </c>
      <c r="E5" s="2"/>
    </row>
    <row r="6" spans="1:5" ht="34.5" customHeight="1">
      <c r="A6" s="14"/>
      <c r="B6" s="15"/>
      <c r="C6" s="16"/>
      <c r="E6" s="2"/>
    </row>
    <row r="7" spans="1:5" ht="34.5" customHeight="1">
      <c r="A7" s="17" t="s">
        <v>9</v>
      </c>
      <c r="B7" s="10" t="s">
        <v>4</v>
      </c>
      <c r="C7" s="18"/>
      <c r="E7" s="2"/>
    </row>
    <row r="8" spans="1:5" ht="34.5" customHeight="1">
      <c r="A8" s="17"/>
      <c r="B8" s="10" t="s">
        <v>5</v>
      </c>
      <c r="C8" s="19" t="s">
        <v>10</v>
      </c>
      <c r="E8" s="2"/>
    </row>
    <row r="9" spans="1:5" ht="34.5" customHeight="1">
      <c r="A9" s="17"/>
      <c r="B9" s="12" t="s">
        <v>7</v>
      </c>
      <c r="C9" s="13" t="s">
        <v>11</v>
      </c>
      <c r="E9" s="2"/>
    </row>
    <row r="10" spans="1:5" ht="34.5" customHeight="1">
      <c r="A10" s="14"/>
      <c r="B10" s="15"/>
      <c r="C10" s="16"/>
      <c r="E10" s="2"/>
    </row>
    <row r="11" spans="1:5" ht="34.5" customHeight="1">
      <c r="A11" s="20" t="s">
        <v>12</v>
      </c>
      <c r="B11" s="21" t="s">
        <v>4</v>
      </c>
      <c r="C11" s="22"/>
      <c r="E11" s="2"/>
    </row>
    <row r="12" spans="1:5" ht="34.5" customHeight="1">
      <c r="A12" s="20"/>
      <c r="B12" s="10" t="s">
        <v>5</v>
      </c>
      <c r="C12" s="23"/>
      <c r="E12" s="2"/>
    </row>
    <row r="13" spans="1:5" ht="34.5" customHeight="1">
      <c r="A13" s="20"/>
      <c r="B13" s="24" t="s">
        <v>7</v>
      </c>
      <c r="C13" s="25" t="s">
        <v>13</v>
      </c>
      <c r="E13" s="2"/>
    </row>
  </sheetData>
  <sheetProtection selectLockedCells="1" selectUnlockedCells="1"/>
  <mergeCells count="4">
    <mergeCell ref="A1:C1"/>
    <mergeCell ref="A3:A5"/>
    <mergeCell ref="A7:A9"/>
    <mergeCell ref="A11:A13"/>
  </mergeCells>
  <printOptions horizontalCentered="1"/>
  <pageMargins left="0" right="0" top="0.9840277777777777" bottom="0.5902777777777778" header="0.39375" footer="0.19652777777777777"/>
  <pageSetup horizontalDpi="300" verticalDpi="300" orientation="landscape" paperSize="9" scale="95"/>
  <headerFooter alignWithMargins="0">
    <oddHeader>&amp;C&amp;12ANEXO I DA LEI Nº
ESTRUTURA DA CARREIRA TÉCNICA UNIVERSITÁRIA</oddHeader>
    <oddFooter>&amp;C&amp;"Times New Roman,Normal"&amp;12Página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5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9.7109375" style="1" customWidth="1"/>
    <col min="3" max="3" width="12.7109375" style="26" customWidth="1"/>
    <col min="4" max="4" width="25.7109375" style="2" customWidth="1"/>
    <col min="5" max="5" width="3.7109375" style="2" customWidth="1"/>
    <col min="6" max="6" width="18.7109375" style="2" customWidth="1"/>
    <col min="7" max="7" width="9.57421875" style="2" customWidth="1"/>
    <col min="8" max="8" width="12.7109375" style="2" customWidth="1"/>
    <col min="9" max="9" width="25.57421875" style="0" customWidth="1"/>
    <col min="13" max="254" width="9.140625" style="2" customWidth="1"/>
  </cols>
  <sheetData>
    <row r="1" spans="1:9" ht="32.25" customHeight="1">
      <c r="A1" s="1" t="s">
        <v>14</v>
      </c>
      <c r="C1" s="1"/>
      <c r="D1" s="1"/>
      <c r="F1" s="1" t="s">
        <v>15</v>
      </c>
      <c r="G1" s="1"/>
      <c r="H1" s="1"/>
      <c r="I1" s="1"/>
    </row>
    <row r="2" spans="1:9" ht="44.25" customHeight="1">
      <c r="A2" s="27" t="s">
        <v>0</v>
      </c>
      <c r="B2" s="28" t="s">
        <v>1</v>
      </c>
      <c r="C2" s="28" t="s">
        <v>16</v>
      </c>
      <c r="D2" s="29" t="s">
        <v>2</v>
      </c>
      <c r="E2" s="30"/>
      <c r="F2" s="27" t="s">
        <v>0</v>
      </c>
      <c r="G2" s="28" t="s">
        <v>1</v>
      </c>
      <c r="H2" s="28" t="s">
        <v>16</v>
      </c>
      <c r="I2" s="29" t="s">
        <v>2</v>
      </c>
    </row>
    <row r="3" spans="1:9" ht="30" customHeight="1">
      <c r="A3" s="7" t="s">
        <v>3</v>
      </c>
      <c r="B3" s="8" t="s">
        <v>4</v>
      </c>
      <c r="C3" s="31">
        <f>SUM(C17,C32,C46,C61,H61,C75,H75)</f>
        <v>1335</v>
      </c>
      <c r="D3" s="9"/>
      <c r="F3" s="7" t="s">
        <v>3</v>
      </c>
      <c r="G3" s="8" t="s">
        <v>4</v>
      </c>
      <c r="H3" s="31">
        <f>SUM(H17,H32,H46)</f>
        <v>965</v>
      </c>
      <c r="I3" s="9"/>
    </row>
    <row r="4" spans="1:9" ht="30" customHeight="1">
      <c r="A4" s="7"/>
      <c r="B4" s="10" t="s">
        <v>5</v>
      </c>
      <c r="C4" s="31"/>
      <c r="D4" s="32" t="s">
        <v>6</v>
      </c>
      <c r="F4" s="7"/>
      <c r="G4" s="10" t="s">
        <v>5</v>
      </c>
      <c r="H4" s="31"/>
      <c r="I4" s="32" t="s">
        <v>6</v>
      </c>
    </row>
    <row r="5" spans="1:9" ht="30" customHeight="1">
      <c r="A5" s="7"/>
      <c r="B5" s="12" t="s">
        <v>7</v>
      </c>
      <c r="C5" s="31"/>
      <c r="D5" s="33" t="s">
        <v>8</v>
      </c>
      <c r="F5" s="7"/>
      <c r="G5" s="12" t="s">
        <v>7</v>
      </c>
      <c r="H5" s="31"/>
      <c r="I5" s="33" t="s">
        <v>8</v>
      </c>
    </row>
    <row r="6" spans="1:9" ht="30" customHeight="1">
      <c r="A6" s="34"/>
      <c r="B6" s="35"/>
      <c r="C6" s="36"/>
      <c r="D6" s="37"/>
      <c r="F6" s="34"/>
      <c r="G6" s="35"/>
      <c r="H6" s="38"/>
      <c r="I6" s="37"/>
    </row>
    <row r="7" spans="1:9" ht="30" customHeight="1">
      <c r="A7" s="17" t="s">
        <v>9</v>
      </c>
      <c r="B7" s="10" t="s">
        <v>4</v>
      </c>
      <c r="C7" s="39">
        <f>SUM(C21,C36,C50,C65,H65,C79,H79)</f>
        <v>2834</v>
      </c>
      <c r="D7" s="40"/>
      <c r="F7" s="17" t="s">
        <v>9</v>
      </c>
      <c r="G7" s="10" t="s">
        <v>4</v>
      </c>
      <c r="H7" s="39">
        <f>SUM(H21,H36,H50)</f>
        <v>1893</v>
      </c>
      <c r="I7" s="40"/>
    </row>
    <row r="8" spans="1:9" ht="30" customHeight="1">
      <c r="A8" s="17"/>
      <c r="B8" s="10" t="s">
        <v>5</v>
      </c>
      <c r="C8" s="39"/>
      <c r="D8" s="41" t="s">
        <v>10</v>
      </c>
      <c r="F8" s="17"/>
      <c r="G8" s="10" t="s">
        <v>5</v>
      </c>
      <c r="H8" s="39"/>
      <c r="I8" s="41" t="s">
        <v>10</v>
      </c>
    </row>
    <row r="9" spans="1:9" ht="30" customHeight="1">
      <c r="A9" s="17"/>
      <c r="B9" s="12" t="s">
        <v>7</v>
      </c>
      <c r="C9" s="39"/>
      <c r="D9" s="33" t="s">
        <v>11</v>
      </c>
      <c r="F9" s="17"/>
      <c r="G9" s="12" t="s">
        <v>7</v>
      </c>
      <c r="H9" s="39"/>
      <c r="I9" s="33" t="s">
        <v>11</v>
      </c>
    </row>
    <row r="10" spans="1:9" ht="30" customHeight="1">
      <c r="A10" s="34"/>
      <c r="B10" s="35"/>
      <c r="C10" s="36"/>
      <c r="D10" s="37"/>
      <c r="F10" s="34"/>
      <c r="G10" s="35"/>
      <c r="H10" s="42"/>
      <c r="I10" s="37"/>
    </row>
    <row r="11" spans="1:9" ht="30" customHeight="1">
      <c r="A11" s="43" t="s">
        <v>12</v>
      </c>
      <c r="B11" s="10" t="s">
        <v>4</v>
      </c>
      <c r="C11" s="44">
        <f>SUM(C25,C40,C54,C69,H69,C83,H83)</f>
        <v>2763</v>
      </c>
      <c r="D11" s="40"/>
      <c r="F11" s="43" t="s">
        <v>12</v>
      </c>
      <c r="G11" s="10" t="s">
        <v>4</v>
      </c>
      <c r="H11" s="45">
        <f>SUM(H25,H40,H54)</f>
        <v>935</v>
      </c>
      <c r="I11" s="40"/>
    </row>
    <row r="12" spans="1:9" ht="30" customHeight="1">
      <c r="A12" s="43"/>
      <c r="B12" s="10" t="s">
        <v>5</v>
      </c>
      <c r="C12" s="44"/>
      <c r="D12" s="46"/>
      <c r="F12" s="43"/>
      <c r="G12" s="10" t="s">
        <v>5</v>
      </c>
      <c r="H12" s="45"/>
      <c r="I12" s="46"/>
    </row>
    <row r="13" spans="1:9" ht="30" customHeight="1">
      <c r="A13" s="43"/>
      <c r="B13" s="47" t="s">
        <v>7</v>
      </c>
      <c r="C13" s="44"/>
      <c r="D13" s="48" t="s">
        <v>13</v>
      </c>
      <c r="F13" s="43"/>
      <c r="G13" s="47" t="s">
        <v>7</v>
      </c>
      <c r="H13" s="45"/>
      <c r="I13" s="48" t="s">
        <v>13</v>
      </c>
    </row>
    <row r="14" spans="1:12" ht="30" customHeight="1">
      <c r="A14" s="49" t="s">
        <v>17</v>
      </c>
      <c r="B14" s="50"/>
      <c r="C14" s="51">
        <f>C3+C7+C11</f>
        <v>6932</v>
      </c>
      <c r="D14" s="52"/>
      <c r="F14" s="49" t="s">
        <v>17</v>
      </c>
      <c r="G14" s="50"/>
      <c r="H14" s="53">
        <f>H3+H7+H11</f>
        <v>3793</v>
      </c>
      <c r="I14" s="52"/>
      <c r="J14" s="54"/>
      <c r="K14" s="54"/>
      <c r="L14" s="54"/>
    </row>
    <row r="15" spans="1:9" ht="32.25" customHeight="1">
      <c r="A15" s="1" t="s">
        <v>18</v>
      </c>
      <c r="C15" s="1"/>
      <c r="D15" s="1"/>
      <c r="F15" s="1" t="s">
        <v>19</v>
      </c>
      <c r="G15" s="1"/>
      <c r="H15" s="1"/>
      <c r="I15" s="1"/>
    </row>
    <row r="16" spans="1:9" ht="44.25" customHeight="1">
      <c r="A16" s="27" t="s">
        <v>0</v>
      </c>
      <c r="B16" s="28" t="s">
        <v>1</v>
      </c>
      <c r="C16" s="28" t="s">
        <v>16</v>
      </c>
      <c r="D16" s="29" t="s">
        <v>2</v>
      </c>
      <c r="E16" s="30"/>
      <c r="F16" s="27" t="s">
        <v>0</v>
      </c>
      <c r="G16" s="28" t="s">
        <v>1</v>
      </c>
      <c r="H16" s="28" t="s">
        <v>16</v>
      </c>
      <c r="I16" s="29" t="s">
        <v>2</v>
      </c>
    </row>
    <row r="17" spans="1:9" ht="30" customHeight="1">
      <c r="A17" s="55" t="s">
        <v>3</v>
      </c>
      <c r="B17" s="10" t="s">
        <v>4</v>
      </c>
      <c r="C17" s="31">
        <v>482</v>
      </c>
      <c r="D17" s="9"/>
      <c r="F17" s="55" t="s">
        <v>3</v>
      </c>
      <c r="G17" s="10" t="s">
        <v>4</v>
      </c>
      <c r="H17" s="31">
        <v>462</v>
      </c>
      <c r="I17" s="9"/>
    </row>
    <row r="18" spans="1:9" ht="30" customHeight="1">
      <c r="A18" s="55"/>
      <c r="B18" s="10" t="s">
        <v>5</v>
      </c>
      <c r="C18" s="31"/>
      <c r="D18" s="32" t="s">
        <v>6</v>
      </c>
      <c r="F18" s="55"/>
      <c r="G18" s="10" t="s">
        <v>5</v>
      </c>
      <c r="H18" s="31"/>
      <c r="I18" s="32" t="s">
        <v>6</v>
      </c>
    </row>
    <row r="19" spans="1:9" ht="30" customHeight="1">
      <c r="A19" s="55"/>
      <c r="B19" s="12" t="s">
        <v>7</v>
      </c>
      <c r="C19" s="31"/>
      <c r="D19" s="33" t="s">
        <v>8</v>
      </c>
      <c r="F19" s="55"/>
      <c r="G19" s="12" t="s">
        <v>7</v>
      </c>
      <c r="H19" s="31"/>
      <c r="I19" s="33" t="s">
        <v>8</v>
      </c>
    </row>
    <row r="20" spans="1:9" ht="30" customHeight="1">
      <c r="A20" s="34"/>
      <c r="B20" s="35"/>
      <c r="C20" s="56"/>
      <c r="D20" s="37"/>
      <c r="F20" s="34"/>
      <c r="G20" s="35"/>
      <c r="H20" s="42"/>
      <c r="I20" s="37"/>
    </row>
    <row r="21" spans="1:9" ht="30" customHeight="1">
      <c r="A21" s="17" t="s">
        <v>9</v>
      </c>
      <c r="B21" s="10" t="s">
        <v>4</v>
      </c>
      <c r="C21" s="31">
        <v>1063</v>
      </c>
      <c r="D21" s="40"/>
      <c r="F21" s="17" t="s">
        <v>9</v>
      </c>
      <c r="G21" s="10" t="s">
        <v>4</v>
      </c>
      <c r="H21" s="31">
        <v>1152</v>
      </c>
      <c r="I21" s="40"/>
    </row>
    <row r="22" spans="1:9" ht="30" customHeight="1">
      <c r="A22" s="17"/>
      <c r="B22" s="10" t="s">
        <v>5</v>
      </c>
      <c r="C22" s="31"/>
      <c r="D22" s="41" t="s">
        <v>10</v>
      </c>
      <c r="F22" s="17"/>
      <c r="G22" s="10" t="s">
        <v>5</v>
      </c>
      <c r="H22" s="31"/>
      <c r="I22" s="41" t="s">
        <v>10</v>
      </c>
    </row>
    <row r="23" spans="1:9" ht="30" customHeight="1">
      <c r="A23" s="17"/>
      <c r="B23" s="12" t="s">
        <v>7</v>
      </c>
      <c r="C23" s="31"/>
      <c r="D23" s="33" t="s">
        <v>11</v>
      </c>
      <c r="F23" s="17"/>
      <c r="G23" s="12" t="s">
        <v>7</v>
      </c>
      <c r="H23" s="31"/>
      <c r="I23" s="33" t="s">
        <v>11</v>
      </c>
    </row>
    <row r="24" spans="1:9" ht="30" customHeight="1">
      <c r="A24" s="34"/>
      <c r="B24" s="35"/>
      <c r="C24" s="56"/>
      <c r="D24" s="37"/>
      <c r="F24" s="34"/>
      <c r="G24" s="35"/>
      <c r="H24" s="42"/>
      <c r="I24" s="37"/>
    </row>
    <row r="25" spans="1:9" ht="30" customHeight="1">
      <c r="A25" s="57" t="s">
        <v>12</v>
      </c>
      <c r="B25" s="10" t="s">
        <v>4</v>
      </c>
      <c r="C25" s="45">
        <v>775</v>
      </c>
      <c r="D25" s="40"/>
      <c r="F25" s="57" t="s">
        <v>12</v>
      </c>
      <c r="G25" s="10" t="s">
        <v>4</v>
      </c>
      <c r="H25" s="45">
        <v>562</v>
      </c>
      <c r="I25" s="40"/>
    </row>
    <row r="26" spans="1:9" ht="30" customHeight="1">
      <c r="A26" s="57"/>
      <c r="B26" s="10" t="s">
        <v>5</v>
      </c>
      <c r="C26" s="45"/>
      <c r="D26" s="46"/>
      <c r="F26" s="57"/>
      <c r="G26" s="10" t="s">
        <v>5</v>
      </c>
      <c r="H26" s="45"/>
      <c r="I26" s="46"/>
    </row>
    <row r="27" spans="1:9" ht="30" customHeight="1">
      <c r="A27" s="57"/>
      <c r="B27" s="58" t="s">
        <v>7</v>
      </c>
      <c r="C27" s="45"/>
      <c r="D27" s="48" t="s">
        <v>13</v>
      </c>
      <c r="F27" s="57"/>
      <c r="G27" s="58" t="s">
        <v>7</v>
      </c>
      <c r="H27" s="45"/>
      <c r="I27" s="48" t="s">
        <v>13</v>
      </c>
    </row>
    <row r="28" spans="1:12" ht="29.25" customHeight="1">
      <c r="A28" s="49" t="s">
        <v>17</v>
      </c>
      <c r="B28" s="50"/>
      <c r="C28" s="59">
        <f>C17+C21+C25</f>
        <v>2320</v>
      </c>
      <c r="D28" s="60"/>
      <c r="F28" s="49" t="s">
        <v>17</v>
      </c>
      <c r="G28" s="50"/>
      <c r="H28" s="61">
        <f>H17+H21+H25</f>
        <v>2176</v>
      </c>
      <c r="I28" s="60"/>
      <c r="J28" s="54"/>
      <c r="K28" s="54"/>
      <c r="L28" s="54"/>
    </row>
    <row r="30" spans="1:9" ht="32.25" customHeight="1">
      <c r="A30" s="1" t="s">
        <v>20</v>
      </c>
      <c r="C30" s="1"/>
      <c r="D30" s="1"/>
      <c r="F30" s="1" t="s">
        <v>21</v>
      </c>
      <c r="G30" s="1"/>
      <c r="H30" s="1"/>
      <c r="I30" s="1"/>
    </row>
    <row r="31" spans="1:9" ht="44.25" customHeight="1">
      <c r="A31" s="27" t="s">
        <v>0</v>
      </c>
      <c r="B31" s="28" t="s">
        <v>1</v>
      </c>
      <c r="C31" s="28" t="s">
        <v>16</v>
      </c>
      <c r="D31" s="29" t="s">
        <v>2</v>
      </c>
      <c r="E31" s="30"/>
      <c r="F31" s="27" t="s">
        <v>0</v>
      </c>
      <c r="G31" s="28" t="s">
        <v>1</v>
      </c>
      <c r="H31" s="28" t="s">
        <v>16</v>
      </c>
      <c r="I31" s="29" t="s">
        <v>2</v>
      </c>
    </row>
    <row r="32" spans="1:9" ht="30" customHeight="1">
      <c r="A32" s="55" t="s">
        <v>3</v>
      </c>
      <c r="B32" s="10" t="s">
        <v>4</v>
      </c>
      <c r="C32" s="31">
        <v>435</v>
      </c>
      <c r="D32" s="9"/>
      <c r="F32" s="55" t="s">
        <v>3</v>
      </c>
      <c r="G32" s="10" t="s">
        <v>4</v>
      </c>
      <c r="H32" s="31">
        <v>386</v>
      </c>
      <c r="I32" s="9"/>
    </row>
    <row r="33" spans="1:9" ht="30" customHeight="1">
      <c r="A33" s="55"/>
      <c r="B33" s="10" t="s">
        <v>5</v>
      </c>
      <c r="C33" s="31"/>
      <c r="D33" s="32" t="s">
        <v>6</v>
      </c>
      <c r="F33" s="55"/>
      <c r="G33" s="10" t="s">
        <v>5</v>
      </c>
      <c r="H33" s="31"/>
      <c r="I33" s="32" t="s">
        <v>6</v>
      </c>
    </row>
    <row r="34" spans="1:9" ht="30" customHeight="1">
      <c r="A34" s="55"/>
      <c r="B34" s="12" t="s">
        <v>7</v>
      </c>
      <c r="C34" s="31"/>
      <c r="D34" s="33" t="s">
        <v>8</v>
      </c>
      <c r="F34" s="55"/>
      <c r="G34" s="12" t="s">
        <v>7</v>
      </c>
      <c r="H34" s="31"/>
      <c r="I34" s="33" t="s">
        <v>8</v>
      </c>
    </row>
    <row r="35" spans="1:9" ht="30" customHeight="1">
      <c r="A35" s="34"/>
      <c r="B35" s="35"/>
      <c r="C35" s="56"/>
      <c r="D35" s="37"/>
      <c r="F35" s="34"/>
      <c r="G35" s="35"/>
      <c r="H35" s="38"/>
      <c r="I35" s="37"/>
    </row>
    <row r="36" spans="1:9" ht="30" customHeight="1">
      <c r="A36" s="17" t="s">
        <v>9</v>
      </c>
      <c r="B36" s="10" t="s">
        <v>4</v>
      </c>
      <c r="C36" s="31">
        <v>711</v>
      </c>
      <c r="D36" s="40"/>
      <c r="F36" s="17" t="s">
        <v>9</v>
      </c>
      <c r="G36" s="10" t="s">
        <v>4</v>
      </c>
      <c r="H36" s="39">
        <v>384</v>
      </c>
      <c r="I36" s="40"/>
    </row>
    <row r="37" spans="1:9" ht="30" customHeight="1">
      <c r="A37" s="17"/>
      <c r="B37" s="10" t="s">
        <v>5</v>
      </c>
      <c r="C37" s="31"/>
      <c r="D37" s="41" t="s">
        <v>10</v>
      </c>
      <c r="F37" s="17"/>
      <c r="G37" s="10" t="s">
        <v>5</v>
      </c>
      <c r="H37" s="39"/>
      <c r="I37" s="41" t="s">
        <v>10</v>
      </c>
    </row>
    <row r="38" spans="1:9" ht="30" customHeight="1">
      <c r="A38" s="17"/>
      <c r="B38" s="12" t="s">
        <v>7</v>
      </c>
      <c r="C38" s="31"/>
      <c r="D38" s="33" t="s">
        <v>11</v>
      </c>
      <c r="F38" s="17"/>
      <c r="G38" s="12" t="s">
        <v>7</v>
      </c>
      <c r="H38" s="39"/>
      <c r="I38" s="33" t="s">
        <v>11</v>
      </c>
    </row>
    <row r="39" spans="1:9" ht="30" customHeight="1">
      <c r="A39" s="34"/>
      <c r="B39" s="35"/>
      <c r="C39" s="56"/>
      <c r="D39" s="37"/>
      <c r="F39" s="34"/>
      <c r="G39" s="35"/>
      <c r="H39" s="42"/>
      <c r="I39" s="37"/>
    </row>
    <row r="40" spans="1:9" ht="30" customHeight="1">
      <c r="A40" s="57" t="s">
        <v>12</v>
      </c>
      <c r="B40" s="10" t="s">
        <v>4</v>
      </c>
      <c r="C40" s="45">
        <v>914</v>
      </c>
      <c r="D40" s="40"/>
      <c r="F40" s="57" t="s">
        <v>12</v>
      </c>
      <c r="G40" s="10" t="s">
        <v>4</v>
      </c>
      <c r="H40" s="45">
        <v>218</v>
      </c>
      <c r="I40" s="40"/>
    </row>
    <row r="41" spans="1:9" ht="30" customHeight="1">
      <c r="A41" s="57"/>
      <c r="B41" s="10" t="s">
        <v>5</v>
      </c>
      <c r="C41" s="45"/>
      <c r="D41" s="46"/>
      <c r="F41" s="57"/>
      <c r="G41" s="10" t="s">
        <v>5</v>
      </c>
      <c r="H41" s="45"/>
      <c r="I41" s="46"/>
    </row>
    <row r="42" spans="1:9" ht="30" customHeight="1">
      <c r="A42" s="57"/>
      <c r="B42" s="58" t="s">
        <v>7</v>
      </c>
      <c r="C42" s="45"/>
      <c r="D42" s="48" t="s">
        <v>13</v>
      </c>
      <c r="F42" s="57"/>
      <c r="G42" s="58" t="s">
        <v>7</v>
      </c>
      <c r="H42" s="45"/>
      <c r="I42" s="48" t="s">
        <v>13</v>
      </c>
    </row>
    <row r="43" spans="1:12" ht="29.25" customHeight="1">
      <c r="A43" s="49" t="s">
        <v>17</v>
      </c>
      <c r="B43" s="50"/>
      <c r="C43" s="59">
        <f>C32+C36+C40</f>
        <v>2060</v>
      </c>
      <c r="D43" s="60"/>
      <c r="F43" s="49" t="s">
        <v>17</v>
      </c>
      <c r="G43" s="50"/>
      <c r="H43" s="61">
        <f>H32+H36+H40</f>
        <v>988</v>
      </c>
      <c r="I43" s="60"/>
      <c r="J43" s="54"/>
      <c r="K43" s="54"/>
      <c r="L43" s="54"/>
    </row>
    <row r="44" spans="1:9" ht="32.25" customHeight="1">
      <c r="A44" s="1" t="s">
        <v>22</v>
      </c>
      <c r="C44" s="1"/>
      <c r="D44" s="1"/>
      <c r="F44" s="1" t="s">
        <v>23</v>
      </c>
      <c r="G44" s="1"/>
      <c r="H44" s="1"/>
      <c r="I44" s="1"/>
    </row>
    <row r="45" spans="1:9" ht="44.25" customHeight="1">
      <c r="A45" s="27" t="s">
        <v>0</v>
      </c>
      <c r="B45" s="28" t="s">
        <v>1</v>
      </c>
      <c r="C45" s="28" t="s">
        <v>16</v>
      </c>
      <c r="D45" s="29" t="s">
        <v>2</v>
      </c>
      <c r="E45" s="30"/>
      <c r="F45" s="27" t="s">
        <v>0</v>
      </c>
      <c r="G45" s="28" t="s">
        <v>1</v>
      </c>
      <c r="H45" s="28" t="s">
        <v>16</v>
      </c>
      <c r="I45" s="29" t="s">
        <v>2</v>
      </c>
    </row>
    <row r="46" spans="1:9" ht="30" customHeight="1">
      <c r="A46" s="55" t="s">
        <v>3</v>
      </c>
      <c r="B46" s="10" t="s">
        <v>4</v>
      </c>
      <c r="C46" s="31">
        <v>105</v>
      </c>
      <c r="D46" s="9"/>
      <c r="F46" s="62" t="s">
        <v>3</v>
      </c>
      <c r="G46" s="10" t="s">
        <v>4</v>
      </c>
      <c r="H46" s="31">
        <v>117</v>
      </c>
      <c r="I46" s="9"/>
    </row>
    <row r="47" spans="1:9" ht="30" customHeight="1">
      <c r="A47" s="55"/>
      <c r="B47" s="10" t="s">
        <v>5</v>
      </c>
      <c r="C47" s="31"/>
      <c r="D47" s="32" t="s">
        <v>6</v>
      </c>
      <c r="F47" s="62"/>
      <c r="G47" s="10" t="s">
        <v>5</v>
      </c>
      <c r="H47" s="31"/>
      <c r="I47" s="32" t="s">
        <v>6</v>
      </c>
    </row>
    <row r="48" spans="1:9" ht="30" customHeight="1">
      <c r="A48" s="55"/>
      <c r="B48" s="12" t="s">
        <v>7</v>
      </c>
      <c r="C48" s="31"/>
      <c r="D48" s="33" t="s">
        <v>8</v>
      </c>
      <c r="F48" s="62"/>
      <c r="G48" s="10" t="s">
        <v>7</v>
      </c>
      <c r="H48" s="31"/>
      <c r="I48" s="33" t="s">
        <v>8</v>
      </c>
    </row>
    <row r="49" spans="1:9" ht="30" customHeight="1">
      <c r="A49" s="34"/>
      <c r="B49" s="35"/>
      <c r="C49" s="36"/>
      <c r="D49" s="37"/>
      <c r="F49" s="34"/>
      <c r="G49" s="63"/>
      <c r="H49" s="42"/>
      <c r="I49" s="37"/>
    </row>
    <row r="50" spans="1:9" ht="30" customHeight="1">
      <c r="A50" s="64" t="s">
        <v>9</v>
      </c>
      <c r="B50" s="10" t="s">
        <v>4</v>
      </c>
      <c r="C50" s="39">
        <v>283</v>
      </c>
      <c r="D50" s="40"/>
      <c r="F50" s="64" t="s">
        <v>9</v>
      </c>
      <c r="G50" s="10" t="s">
        <v>4</v>
      </c>
      <c r="H50" s="31">
        <v>357</v>
      </c>
      <c r="I50" s="40"/>
    </row>
    <row r="51" spans="1:9" ht="30" customHeight="1">
      <c r="A51" s="64"/>
      <c r="B51" s="10" t="s">
        <v>5</v>
      </c>
      <c r="C51" s="39"/>
      <c r="D51" s="41" t="s">
        <v>10</v>
      </c>
      <c r="F51" s="64"/>
      <c r="G51" s="10" t="s">
        <v>5</v>
      </c>
      <c r="H51" s="31"/>
      <c r="I51" s="41" t="s">
        <v>10</v>
      </c>
    </row>
    <row r="52" spans="1:9" ht="30" customHeight="1">
      <c r="A52" s="64"/>
      <c r="B52" s="10" t="s">
        <v>7</v>
      </c>
      <c r="C52" s="39"/>
      <c r="D52" s="33" t="s">
        <v>11</v>
      </c>
      <c r="F52" s="64"/>
      <c r="G52" s="10" t="s">
        <v>7</v>
      </c>
      <c r="H52" s="31"/>
      <c r="I52" s="33" t="s">
        <v>11</v>
      </c>
    </row>
    <row r="53" spans="1:9" ht="30" customHeight="1">
      <c r="A53" s="34"/>
      <c r="B53" s="63"/>
      <c r="C53" s="56"/>
      <c r="D53" s="37"/>
      <c r="F53" s="34"/>
      <c r="G53" s="63"/>
      <c r="H53" s="42"/>
      <c r="I53" s="37"/>
    </row>
    <row r="54" spans="1:9" ht="30" customHeight="1">
      <c r="A54" s="57" t="s">
        <v>12</v>
      </c>
      <c r="B54" s="10" t="s">
        <v>4</v>
      </c>
      <c r="C54" s="45">
        <v>331</v>
      </c>
      <c r="D54" s="40"/>
      <c r="F54" s="57" t="s">
        <v>12</v>
      </c>
      <c r="G54" s="10" t="s">
        <v>4</v>
      </c>
      <c r="H54" s="45">
        <v>155</v>
      </c>
      <c r="I54" s="40"/>
    </row>
    <row r="55" spans="1:9" ht="30" customHeight="1">
      <c r="A55" s="57"/>
      <c r="B55" s="10" t="s">
        <v>5</v>
      </c>
      <c r="C55" s="45"/>
      <c r="D55" s="46"/>
      <c r="F55" s="57"/>
      <c r="G55" s="10" t="s">
        <v>5</v>
      </c>
      <c r="H55" s="45"/>
      <c r="I55" s="46"/>
    </row>
    <row r="56" spans="1:9" ht="30" customHeight="1">
      <c r="A56" s="57"/>
      <c r="B56" s="58" t="s">
        <v>7</v>
      </c>
      <c r="C56" s="45"/>
      <c r="D56" s="48" t="s">
        <v>13</v>
      </c>
      <c r="F56" s="57"/>
      <c r="G56" s="58" t="s">
        <v>7</v>
      </c>
      <c r="H56" s="45"/>
      <c r="I56" s="48" t="s">
        <v>13</v>
      </c>
    </row>
    <row r="57" spans="1:13" ht="29.25" customHeight="1">
      <c r="A57" s="49" t="s">
        <v>17</v>
      </c>
      <c r="B57" s="50"/>
      <c r="C57" s="59">
        <f>C46+C50+C54</f>
        <v>719</v>
      </c>
      <c r="D57" s="60"/>
      <c r="F57" s="49" t="s">
        <v>17</v>
      </c>
      <c r="G57" s="50"/>
      <c r="H57" s="61">
        <f>H46+H50+H54</f>
        <v>629</v>
      </c>
      <c r="I57" s="60"/>
      <c r="J57" s="54"/>
      <c r="K57" s="54"/>
      <c r="L57" s="54"/>
      <c r="M57" s="65"/>
    </row>
    <row r="59" spans="1:9" ht="32.25" customHeight="1">
      <c r="A59" s="1" t="s">
        <v>24</v>
      </c>
      <c r="C59" s="1"/>
      <c r="D59" s="1"/>
      <c r="F59" s="1" t="s">
        <v>25</v>
      </c>
      <c r="G59" s="1"/>
      <c r="H59" s="1"/>
      <c r="I59" s="1"/>
    </row>
    <row r="60" spans="1:9" ht="44.25" customHeight="1">
      <c r="A60" s="27" t="s">
        <v>0</v>
      </c>
      <c r="B60" s="28" t="s">
        <v>1</v>
      </c>
      <c r="C60" s="28" t="s">
        <v>16</v>
      </c>
      <c r="D60" s="29" t="s">
        <v>2</v>
      </c>
      <c r="E60" s="30"/>
      <c r="F60" s="27" t="s">
        <v>0</v>
      </c>
      <c r="G60" s="28" t="s">
        <v>1</v>
      </c>
      <c r="H60" s="28" t="s">
        <v>16</v>
      </c>
      <c r="I60" s="29" t="s">
        <v>2</v>
      </c>
    </row>
    <row r="61" spans="1:9" ht="30" customHeight="1">
      <c r="A61" s="62" t="s">
        <v>3</v>
      </c>
      <c r="B61" s="10" t="s">
        <v>4</v>
      </c>
      <c r="C61" s="31">
        <v>140</v>
      </c>
      <c r="D61" s="9"/>
      <c r="F61" s="62" t="s">
        <v>3</v>
      </c>
      <c r="G61" s="10" t="s">
        <v>4</v>
      </c>
      <c r="H61" s="31">
        <v>28</v>
      </c>
      <c r="I61" s="9"/>
    </row>
    <row r="62" spans="1:9" ht="30" customHeight="1">
      <c r="A62" s="62"/>
      <c r="B62" s="10" t="s">
        <v>5</v>
      </c>
      <c r="C62" s="31"/>
      <c r="D62" s="32" t="s">
        <v>6</v>
      </c>
      <c r="F62" s="62"/>
      <c r="G62" s="10" t="s">
        <v>5</v>
      </c>
      <c r="H62" s="31"/>
      <c r="I62" s="32" t="s">
        <v>6</v>
      </c>
    </row>
    <row r="63" spans="1:9" ht="30" customHeight="1">
      <c r="A63" s="62"/>
      <c r="B63" s="10" t="s">
        <v>7</v>
      </c>
      <c r="C63" s="31"/>
      <c r="D63" s="33" t="s">
        <v>8</v>
      </c>
      <c r="F63" s="62"/>
      <c r="G63" s="10" t="s">
        <v>7</v>
      </c>
      <c r="H63" s="31"/>
      <c r="I63" s="33" t="s">
        <v>8</v>
      </c>
    </row>
    <row r="64" spans="1:9" ht="30" customHeight="1">
      <c r="A64" s="34"/>
      <c r="B64" s="63"/>
      <c r="C64" s="56"/>
      <c r="D64" s="37"/>
      <c r="F64" s="34"/>
      <c r="G64" s="63"/>
      <c r="H64" s="42"/>
      <c r="I64" s="37"/>
    </row>
    <row r="65" spans="1:9" ht="30" customHeight="1">
      <c r="A65" s="64" t="s">
        <v>9</v>
      </c>
      <c r="B65" s="10" t="s">
        <v>4</v>
      </c>
      <c r="C65" s="31">
        <v>390</v>
      </c>
      <c r="D65" s="40"/>
      <c r="F65" s="64" t="s">
        <v>9</v>
      </c>
      <c r="G65" s="10" t="s">
        <v>4</v>
      </c>
      <c r="H65" s="31">
        <v>120</v>
      </c>
      <c r="I65" s="40"/>
    </row>
    <row r="66" spans="1:9" ht="30" customHeight="1">
      <c r="A66" s="64"/>
      <c r="B66" s="10" t="s">
        <v>5</v>
      </c>
      <c r="C66" s="31"/>
      <c r="D66" s="41" t="s">
        <v>10</v>
      </c>
      <c r="F66" s="64"/>
      <c r="G66" s="10" t="s">
        <v>5</v>
      </c>
      <c r="H66" s="31"/>
      <c r="I66" s="41" t="s">
        <v>10</v>
      </c>
    </row>
    <row r="67" spans="1:9" ht="30" customHeight="1">
      <c r="A67" s="64"/>
      <c r="B67" s="10" t="s">
        <v>7</v>
      </c>
      <c r="C67" s="31"/>
      <c r="D67" s="33" t="s">
        <v>11</v>
      </c>
      <c r="F67" s="64"/>
      <c r="G67" s="10" t="s">
        <v>7</v>
      </c>
      <c r="H67" s="31"/>
      <c r="I67" s="33" t="s">
        <v>11</v>
      </c>
    </row>
    <row r="68" spans="1:9" ht="30" customHeight="1">
      <c r="A68" s="34"/>
      <c r="B68" s="63"/>
      <c r="C68" s="56"/>
      <c r="D68" s="37"/>
      <c r="F68" s="34"/>
      <c r="G68" s="63"/>
      <c r="H68" s="42"/>
      <c r="I68" s="37"/>
    </row>
    <row r="69" spans="1:9" ht="30" customHeight="1">
      <c r="A69" s="57" t="s">
        <v>12</v>
      </c>
      <c r="B69" s="10" t="s">
        <v>4</v>
      </c>
      <c r="C69" s="45">
        <v>459</v>
      </c>
      <c r="D69" s="40"/>
      <c r="F69" s="57" t="s">
        <v>12</v>
      </c>
      <c r="G69" s="10" t="s">
        <v>4</v>
      </c>
      <c r="H69" s="45">
        <v>96</v>
      </c>
      <c r="I69" s="40"/>
    </row>
    <row r="70" spans="1:9" ht="30" customHeight="1">
      <c r="A70" s="57"/>
      <c r="B70" s="10" t="s">
        <v>5</v>
      </c>
      <c r="C70" s="45"/>
      <c r="D70" s="46"/>
      <c r="F70" s="57"/>
      <c r="G70" s="10" t="s">
        <v>5</v>
      </c>
      <c r="H70" s="45"/>
      <c r="I70" s="46"/>
    </row>
    <row r="71" spans="1:9" ht="30" customHeight="1">
      <c r="A71" s="57"/>
      <c r="B71" s="58" t="s">
        <v>7</v>
      </c>
      <c r="C71" s="45"/>
      <c r="D71" s="48" t="s">
        <v>13</v>
      </c>
      <c r="F71" s="57"/>
      <c r="G71" s="58" t="s">
        <v>7</v>
      </c>
      <c r="H71" s="45"/>
      <c r="I71" s="48" t="s">
        <v>13</v>
      </c>
    </row>
    <row r="72" spans="1:10" ht="29.25" customHeight="1">
      <c r="A72" s="49" t="s">
        <v>17</v>
      </c>
      <c r="B72" s="50"/>
      <c r="C72" s="59">
        <f>C61+C65+C69</f>
        <v>989</v>
      </c>
      <c r="D72" s="60"/>
      <c r="F72" s="49" t="s">
        <v>17</v>
      </c>
      <c r="G72" s="50"/>
      <c r="H72" s="61">
        <f>H61+H65+H69</f>
        <v>244</v>
      </c>
      <c r="I72" s="60"/>
      <c r="J72" s="54"/>
    </row>
    <row r="73" spans="1:9" ht="29.25" customHeight="1">
      <c r="A73" s="1" t="s">
        <v>26</v>
      </c>
      <c r="C73" s="1"/>
      <c r="D73" s="1"/>
      <c r="F73" s="1" t="s">
        <v>27</v>
      </c>
      <c r="G73" s="1"/>
      <c r="H73" s="1"/>
      <c r="I73" s="1"/>
    </row>
    <row r="74" spans="1:9" ht="44.25" customHeight="1">
      <c r="A74" s="27" t="s">
        <v>0</v>
      </c>
      <c r="B74" s="28" t="s">
        <v>1</v>
      </c>
      <c r="C74" s="28" t="s">
        <v>16</v>
      </c>
      <c r="D74" s="29" t="s">
        <v>2</v>
      </c>
      <c r="E74" s="30"/>
      <c r="F74" s="27" t="s">
        <v>0</v>
      </c>
      <c r="G74" s="28" t="s">
        <v>1</v>
      </c>
      <c r="H74" s="28" t="s">
        <v>16</v>
      </c>
      <c r="I74" s="29" t="s">
        <v>2</v>
      </c>
    </row>
    <row r="75" spans="1:9" ht="29.25" customHeight="1">
      <c r="A75" s="62" t="s">
        <v>3</v>
      </c>
      <c r="B75" s="10" t="s">
        <v>4</v>
      </c>
      <c r="C75" s="31">
        <v>96</v>
      </c>
      <c r="D75" s="9"/>
      <c r="F75" s="62" t="s">
        <v>3</v>
      </c>
      <c r="G75" s="10" t="s">
        <v>4</v>
      </c>
      <c r="H75" s="31">
        <f>SUM(C90,H90,C107,H107,C125,H125,C142)+2</f>
        <v>49</v>
      </c>
      <c r="I75" s="9"/>
    </row>
    <row r="76" spans="1:9" ht="29.25" customHeight="1">
      <c r="A76" s="62"/>
      <c r="B76" s="10" t="s">
        <v>5</v>
      </c>
      <c r="C76" s="31"/>
      <c r="D76" s="32" t="s">
        <v>6</v>
      </c>
      <c r="F76" s="62"/>
      <c r="G76" s="10" t="s">
        <v>5</v>
      </c>
      <c r="H76" s="31"/>
      <c r="I76" s="32" t="s">
        <v>6</v>
      </c>
    </row>
    <row r="77" spans="1:9" ht="29.25" customHeight="1">
      <c r="A77" s="62"/>
      <c r="B77" s="10" t="s">
        <v>7</v>
      </c>
      <c r="C77" s="31"/>
      <c r="D77" s="33" t="s">
        <v>8</v>
      </c>
      <c r="F77" s="62"/>
      <c r="G77" s="10" t="s">
        <v>7</v>
      </c>
      <c r="H77" s="31"/>
      <c r="I77" s="33" t="s">
        <v>8</v>
      </c>
    </row>
    <row r="78" spans="1:9" ht="29.25" customHeight="1">
      <c r="A78" s="34"/>
      <c r="B78" s="63"/>
      <c r="C78" s="56"/>
      <c r="D78" s="37"/>
      <c r="F78" s="34"/>
      <c r="G78" s="63"/>
      <c r="H78" s="42"/>
      <c r="I78" s="37"/>
    </row>
    <row r="79" spans="1:9" ht="29.25" customHeight="1">
      <c r="A79" s="64" t="s">
        <v>9</v>
      </c>
      <c r="B79" s="10" t="s">
        <v>4</v>
      </c>
      <c r="C79" s="31">
        <v>130</v>
      </c>
      <c r="D79" s="40"/>
      <c r="F79" s="64" t="s">
        <v>9</v>
      </c>
      <c r="G79" s="10" t="s">
        <v>4</v>
      </c>
      <c r="H79" s="31">
        <f>SUM(C94,H94,C111,H111,C129,H129,C146)+1</f>
        <v>137</v>
      </c>
      <c r="I79" s="40"/>
    </row>
    <row r="80" spans="1:9" ht="29.25" customHeight="1">
      <c r="A80" s="64"/>
      <c r="B80" s="10" t="s">
        <v>5</v>
      </c>
      <c r="C80" s="31"/>
      <c r="D80" s="41" t="s">
        <v>10</v>
      </c>
      <c r="F80" s="64"/>
      <c r="G80" s="10" t="s">
        <v>5</v>
      </c>
      <c r="H80" s="31"/>
      <c r="I80" s="41" t="s">
        <v>10</v>
      </c>
    </row>
    <row r="81" spans="1:9" ht="29.25" customHeight="1">
      <c r="A81" s="64"/>
      <c r="B81" s="10" t="s">
        <v>7</v>
      </c>
      <c r="C81" s="31"/>
      <c r="D81" s="33" t="s">
        <v>11</v>
      </c>
      <c r="F81" s="64"/>
      <c r="G81" s="10" t="s">
        <v>7</v>
      </c>
      <c r="H81" s="31"/>
      <c r="I81" s="33" t="s">
        <v>11</v>
      </c>
    </row>
    <row r="82" spans="1:9" ht="29.25" customHeight="1">
      <c r="A82" s="34"/>
      <c r="B82" s="63"/>
      <c r="C82" s="56"/>
      <c r="D82" s="37"/>
      <c r="F82" s="34"/>
      <c r="G82" s="63"/>
      <c r="H82" s="42"/>
      <c r="I82" s="37"/>
    </row>
    <row r="83" spans="1:9" ht="29.25" customHeight="1">
      <c r="A83" s="57" t="s">
        <v>12</v>
      </c>
      <c r="B83" s="10" t="s">
        <v>4</v>
      </c>
      <c r="C83" s="45">
        <v>108</v>
      </c>
      <c r="D83" s="40"/>
      <c r="F83" s="57" t="s">
        <v>12</v>
      </c>
      <c r="G83" s="10" t="s">
        <v>4</v>
      </c>
      <c r="H83" s="45">
        <f>SUM(C98,H98,C115,H115,C133,H133,C150)+1</f>
        <v>80</v>
      </c>
      <c r="I83" s="40"/>
    </row>
    <row r="84" spans="1:9" ht="29.25" customHeight="1">
      <c r="A84" s="57"/>
      <c r="B84" s="10" t="s">
        <v>5</v>
      </c>
      <c r="C84" s="45"/>
      <c r="D84" s="46"/>
      <c r="F84" s="57"/>
      <c r="G84" s="10" t="s">
        <v>5</v>
      </c>
      <c r="H84" s="45"/>
      <c r="I84" s="46"/>
    </row>
    <row r="85" spans="1:9" ht="29.25" customHeight="1">
      <c r="A85" s="57"/>
      <c r="B85" s="58" t="s">
        <v>7</v>
      </c>
      <c r="C85" s="45"/>
      <c r="D85" s="48" t="s">
        <v>13</v>
      </c>
      <c r="F85" s="57"/>
      <c r="G85" s="58" t="s">
        <v>7</v>
      </c>
      <c r="H85" s="45"/>
      <c r="I85" s="48" t="s">
        <v>13</v>
      </c>
    </row>
    <row r="86" spans="1:10" ht="29.25" customHeight="1">
      <c r="A86" s="49" t="s">
        <v>17</v>
      </c>
      <c r="B86" s="50"/>
      <c r="C86" s="59">
        <f>C75+C79+C83</f>
        <v>334</v>
      </c>
      <c r="D86" s="60"/>
      <c r="F86" s="49" t="s">
        <v>17</v>
      </c>
      <c r="G86" s="50"/>
      <c r="H86" s="61">
        <f>H75+H79+H83</f>
        <v>266</v>
      </c>
      <c r="I86" s="60"/>
      <c r="J86" s="54"/>
    </row>
    <row r="87" spans="3:10" ht="54" customHeight="1">
      <c r="C87" s="66"/>
      <c r="D87" s="67"/>
      <c r="F87" s="68" t="s">
        <v>28</v>
      </c>
      <c r="G87" s="68"/>
      <c r="H87" s="68"/>
      <c r="I87" s="68"/>
      <c r="J87" s="69"/>
    </row>
    <row r="88" spans="1:253" ht="30.75" customHeight="1">
      <c r="A88" s="1" t="s">
        <v>29</v>
      </c>
      <c r="C88" s="1"/>
      <c r="D88" s="1"/>
      <c r="E88"/>
      <c r="F88" s="1" t="s">
        <v>30</v>
      </c>
      <c r="G88" s="1"/>
      <c r="H88" s="1"/>
      <c r="I88" s="1"/>
      <c r="K88" s="5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39">
      <c r="A89" s="27" t="s">
        <v>0</v>
      </c>
      <c r="B89" s="28" t="s">
        <v>1</v>
      </c>
      <c r="C89" s="28" t="s">
        <v>16</v>
      </c>
      <c r="D89" s="29" t="s">
        <v>2</v>
      </c>
      <c r="E89" s="70"/>
      <c r="F89" s="27" t="s">
        <v>0</v>
      </c>
      <c r="G89" s="28" t="s">
        <v>1</v>
      </c>
      <c r="H89" s="28" t="s">
        <v>16</v>
      </c>
      <c r="I89" s="29" t="s">
        <v>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30.75" customHeight="1">
      <c r="A90" s="62" t="s">
        <v>3</v>
      </c>
      <c r="B90" s="10" t="s">
        <v>4</v>
      </c>
      <c r="C90" s="31">
        <v>6</v>
      </c>
      <c r="D90" s="9"/>
      <c r="E90"/>
      <c r="F90" s="62" t="s">
        <v>3</v>
      </c>
      <c r="G90" s="10" t="s">
        <v>4</v>
      </c>
      <c r="H90" s="31">
        <v>7</v>
      </c>
      <c r="I90" s="9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30.75" customHeight="1">
      <c r="A91" s="62"/>
      <c r="B91" s="10" t="s">
        <v>5</v>
      </c>
      <c r="C91" s="31"/>
      <c r="D91" s="32" t="s">
        <v>6</v>
      </c>
      <c r="E91"/>
      <c r="F91" s="62"/>
      <c r="G91" s="10" t="s">
        <v>5</v>
      </c>
      <c r="H91" s="31"/>
      <c r="I91" s="32" t="s">
        <v>6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30.75" customHeight="1">
      <c r="A92" s="62"/>
      <c r="B92" s="10" t="s">
        <v>7</v>
      </c>
      <c r="C92" s="31"/>
      <c r="D92" s="33" t="s">
        <v>8</v>
      </c>
      <c r="E92"/>
      <c r="F92" s="62"/>
      <c r="G92" s="10" t="s">
        <v>7</v>
      </c>
      <c r="H92" s="31"/>
      <c r="I92" s="33" t="s">
        <v>8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30.75" customHeight="1">
      <c r="A93" s="34"/>
      <c r="B93" s="63"/>
      <c r="C93" s="56"/>
      <c r="D93" s="37"/>
      <c r="E93"/>
      <c r="F93" s="34"/>
      <c r="G93" s="63"/>
      <c r="H93" s="56"/>
      <c r="I93" s="37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30.75" customHeight="1">
      <c r="A94" s="64" t="s">
        <v>9</v>
      </c>
      <c r="B94" s="10" t="s">
        <v>4</v>
      </c>
      <c r="C94" s="31">
        <v>13</v>
      </c>
      <c r="D94" s="40"/>
      <c r="E94"/>
      <c r="F94" s="64" t="s">
        <v>9</v>
      </c>
      <c r="G94" s="10" t="s">
        <v>4</v>
      </c>
      <c r="H94" s="31">
        <v>19</v>
      </c>
      <c r="I94" s="4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30.75" customHeight="1">
      <c r="A95" s="64"/>
      <c r="B95" s="10" t="s">
        <v>5</v>
      </c>
      <c r="C95" s="31"/>
      <c r="D95" s="41" t="s">
        <v>10</v>
      </c>
      <c r="E95"/>
      <c r="F95" s="64"/>
      <c r="G95" s="10" t="s">
        <v>5</v>
      </c>
      <c r="H95" s="31"/>
      <c r="I95" s="41" t="s">
        <v>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30.75" customHeight="1">
      <c r="A96" s="64"/>
      <c r="B96" s="10" t="s">
        <v>7</v>
      </c>
      <c r="C96" s="31"/>
      <c r="D96" s="33" t="s">
        <v>11</v>
      </c>
      <c r="E96"/>
      <c r="F96" s="64"/>
      <c r="G96" s="10" t="s">
        <v>7</v>
      </c>
      <c r="H96" s="31"/>
      <c r="I96" s="33" t="s">
        <v>11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30.75" customHeight="1">
      <c r="A97" s="34"/>
      <c r="B97" s="63"/>
      <c r="C97" s="56"/>
      <c r="D97" s="37"/>
      <c r="E97"/>
      <c r="F97" s="34"/>
      <c r="G97" s="63"/>
      <c r="H97" s="56"/>
      <c r="I97" s="3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30.75" customHeight="1">
      <c r="A98" s="57" t="s">
        <v>12</v>
      </c>
      <c r="B98" s="10" t="s">
        <v>4</v>
      </c>
      <c r="C98" s="45">
        <v>9</v>
      </c>
      <c r="D98" s="40"/>
      <c r="E98"/>
      <c r="F98" s="57" t="s">
        <v>12</v>
      </c>
      <c r="G98" s="10" t="s">
        <v>4</v>
      </c>
      <c r="H98" s="45">
        <v>9</v>
      </c>
      <c r="I98" s="4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30.75" customHeight="1">
      <c r="A99" s="57"/>
      <c r="B99" s="10" t="s">
        <v>5</v>
      </c>
      <c r="C99" s="45"/>
      <c r="D99" s="46"/>
      <c r="E99"/>
      <c r="F99" s="57"/>
      <c r="G99" s="10" t="s">
        <v>5</v>
      </c>
      <c r="H99" s="45"/>
      <c r="I99" s="46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30.75" customHeight="1">
      <c r="A100" s="57"/>
      <c r="B100" s="58" t="s">
        <v>7</v>
      </c>
      <c r="C100" s="45"/>
      <c r="D100" s="48" t="s">
        <v>13</v>
      </c>
      <c r="E100"/>
      <c r="F100" s="57"/>
      <c r="G100" s="58" t="s">
        <v>7</v>
      </c>
      <c r="H100" s="45"/>
      <c r="I100" s="48" t="s">
        <v>13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30.75" customHeight="1">
      <c r="A101" s="49" t="s">
        <v>17</v>
      </c>
      <c r="B101" s="50"/>
      <c r="C101" s="59">
        <f>C90+C94+C98</f>
        <v>28</v>
      </c>
      <c r="D101" s="60"/>
      <c r="E101"/>
      <c r="F101" s="49" t="s">
        <v>17</v>
      </c>
      <c r="G101" s="50"/>
      <c r="H101" s="59">
        <f>H90+H94+H98</f>
        <v>35</v>
      </c>
      <c r="I101" s="60"/>
      <c r="K101" s="5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3:253" ht="30.75" customHeight="1">
      <c r="C102" s="66"/>
      <c r="D102" s="67"/>
      <c r="E102"/>
      <c r="F102" s="1"/>
      <c r="G102" s="1"/>
      <c r="H102" s="66"/>
      <c r="I102" s="67"/>
      <c r="K102" s="5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3:253" ht="30.75" customHeight="1">
      <c r="C103" s="66"/>
      <c r="D103" s="67"/>
      <c r="E103"/>
      <c r="F103" s="1"/>
      <c r="G103" s="1"/>
      <c r="H103" s="66"/>
      <c r="I103" s="67"/>
      <c r="K103" s="5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3:253" ht="30.75" customHeight="1">
      <c r="C104" s="66"/>
      <c r="D104" s="67"/>
      <c r="E104"/>
      <c r="F104" s="1"/>
      <c r="G104" s="1"/>
      <c r="H104" s="66"/>
      <c r="I104" s="67"/>
      <c r="K104" s="5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30" customHeight="1">
      <c r="A105" s="1" t="s">
        <v>31</v>
      </c>
      <c r="C105" s="1"/>
      <c r="D105" s="1"/>
      <c r="E105"/>
      <c r="F105" s="1" t="s">
        <v>32</v>
      </c>
      <c r="G105" s="1"/>
      <c r="H105" s="1"/>
      <c r="I105" s="1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39">
      <c r="A106" s="27" t="s">
        <v>0</v>
      </c>
      <c r="B106" s="28" t="s">
        <v>1</v>
      </c>
      <c r="C106" s="28" t="s">
        <v>16</v>
      </c>
      <c r="D106" s="29" t="s">
        <v>2</v>
      </c>
      <c r="E106" s="70"/>
      <c r="F106" s="27" t="s">
        <v>0</v>
      </c>
      <c r="G106" s="28" t="s">
        <v>1</v>
      </c>
      <c r="H106" s="28" t="s">
        <v>16</v>
      </c>
      <c r="I106" s="29" t="s">
        <v>2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30" customHeight="1">
      <c r="A107" s="62" t="s">
        <v>3</v>
      </c>
      <c r="B107" s="10" t="s">
        <v>4</v>
      </c>
      <c r="C107" s="31">
        <v>6</v>
      </c>
      <c r="D107" s="9"/>
      <c r="E107"/>
      <c r="F107" s="62" t="s">
        <v>3</v>
      </c>
      <c r="G107" s="10" t="s">
        <v>4</v>
      </c>
      <c r="H107" s="31">
        <v>6</v>
      </c>
      <c r="I107" s="9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30" customHeight="1">
      <c r="A108" s="62"/>
      <c r="B108" s="10" t="s">
        <v>5</v>
      </c>
      <c r="C108" s="31"/>
      <c r="D108" s="32" t="s">
        <v>6</v>
      </c>
      <c r="E108"/>
      <c r="F108" s="62"/>
      <c r="G108" s="10" t="s">
        <v>5</v>
      </c>
      <c r="H108" s="31"/>
      <c r="I108" s="32" t="s">
        <v>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30" customHeight="1">
      <c r="A109" s="62"/>
      <c r="B109" s="10" t="s">
        <v>7</v>
      </c>
      <c r="C109" s="31"/>
      <c r="D109" s="33" t="s">
        <v>8</v>
      </c>
      <c r="E109"/>
      <c r="F109" s="62"/>
      <c r="G109" s="10" t="s">
        <v>7</v>
      </c>
      <c r="H109" s="31"/>
      <c r="I109" s="33" t="s">
        <v>8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30" customHeight="1">
      <c r="A110" s="34"/>
      <c r="B110" s="63"/>
      <c r="C110" s="56"/>
      <c r="D110" s="37"/>
      <c r="E110"/>
      <c r="F110" s="34"/>
      <c r="G110" s="63"/>
      <c r="H110" s="56"/>
      <c r="I110" s="37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30" customHeight="1">
      <c r="A111" s="64" t="s">
        <v>9</v>
      </c>
      <c r="B111" s="10" t="s">
        <v>4</v>
      </c>
      <c r="C111" s="31">
        <v>24</v>
      </c>
      <c r="D111" s="40"/>
      <c r="E111"/>
      <c r="F111" s="64" t="s">
        <v>9</v>
      </c>
      <c r="G111" s="10" t="s">
        <v>4</v>
      </c>
      <c r="H111" s="31">
        <v>13</v>
      </c>
      <c r="I111" s="4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30" customHeight="1">
      <c r="A112" s="64"/>
      <c r="B112" s="10" t="s">
        <v>5</v>
      </c>
      <c r="C112" s="31"/>
      <c r="D112" s="41" t="s">
        <v>10</v>
      </c>
      <c r="E112"/>
      <c r="F112" s="64"/>
      <c r="G112" s="10" t="s">
        <v>5</v>
      </c>
      <c r="H112" s="31"/>
      <c r="I112" s="41" t="s">
        <v>10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30" customHeight="1">
      <c r="A113" s="64"/>
      <c r="B113" s="10" t="s">
        <v>7</v>
      </c>
      <c r="C113" s="31"/>
      <c r="D113" s="33" t="s">
        <v>11</v>
      </c>
      <c r="E113"/>
      <c r="F113" s="64"/>
      <c r="G113" s="10" t="s">
        <v>7</v>
      </c>
      <c r="H113" s="31"/>
      <c r="I113" s="33" t="s">
        <v>11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30" customHeight="1">
      <c r="A114" s="34"/>
      <c r="B114" s="63"/>
      <c r="C114" s="56"/>
      <c r="D114" s="37"/>
      <c r="E114"/>
      <c r="F114" s="34"/>
      <c r="G114" s="63"/>
      <c r="H114" s="56"/>
      <c r="I114" s="37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30" customHeight="1">
      <c r="A115" s="57" t="s">
        <v>12</v>
      </c>
      <c r="B115" s="10" t="s">
        <v>4</v>
      </c>
      <c r="C115" s="45">
        <v>7</v>
      </c>
      <c r="D115" s="40"/>
      <c r="E115"/>
      <c r="F115" s="57" t="s">
        <v>12</v>
      </c>
      <c r="G115" s="10" t="s">
        <v>4</v>
      </c>
      <c r="H115" s="45">
        <v>7</v>
      </c>
      <c r="I115" s="4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30" customHeight="1">
      <c r="A116" s="57"/>
      <c r="B116" s="10" t="s">
        <v>5</v>
      </c>
      <c r="C116" s="45"/>
      <c r="D116" s="46"/>
      <c r="E116"/>
      <c r="F116" s="57"/>
      <c r="G116" s="10" t="s">
        <v>5</v>
      </c>
      <c r="H116" s="45"/>
      <c r="I116" s="4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30" customHeight="1">
      <c r="A117" s="57"/>
      <c r="B117" s="58" t="s">
        <v>7</v>
      </c>
      <c r="C117" s="45"/>
      <c r="D117" s="48" t="s">
        <v>13</v>
      </c>
      <c r="E117"/>
      <c r="F117" s="57"/>
      <c r="G117" s="58" t="s">
        <v>7</v>
      </c>
      <c r="H117" s="45"/>
      <c r="I117" s="48" t="s">
        <v>13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30" customHeight="1">
      <c r="A118" s="49" t="s">
        <v>17</v>
      </c>
      <c r="B118" s="50"/>
      <c r="C118" s="59">
        <f>C107+C111+C115</f>
        <v>37</v>
      </c>
      <c r="D118" s="60"/>
      <c r="E118"/>
      <c r="F118" s="49" t="s">
        <v>17</v>
      </c>
      <c r="G118" s="50"/>
      <c r="H118" s="59">
        <f>H107+H111+H115</f>
        <v>26</v>
      </c>
      <c r="I118" s="60"/>
      <c r="K118" s="5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3:253" ht="30" customHeight="1">
      <c r="C119" s="66"/>
      <c r="D119" s="67"/>
      <c r="E119"/>
      <c r="F119" s="1"/>
      <c r="G119" s="1"/>
      <c r="H119" s="66"/>
      <c r="I119" s="67"/>
      <c r="K119" s="5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3:253" ht="30" customHeight="1">
      <c r="C120" s="66"/>
      <c r="D120" s="67"/>
      <c r="E120"/>
      <c r="F120" s="1"/>
      <c r="G120" s="1"/>
      <c r="H120" s="66"/>
      <c r="I120" s="67"/>
      <c r="K120" s="5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3:253" ht="30" customHeight="1">
      <c r="C121" s="66"/>
      <c r="D121" s="67"/>
      <c r="E121"/>
      <c r="F121" s="1"/>
      <c r="G121" s="1"/>
      <c r="H121" s="66"/>
      <c r="I121" s="67"/>
      <c r="K121" s="5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3:253" ht="30" customHeight="1">
      <c r="C122" s="66"/>
      <c r="D122" s="67"/>
      <c r="E122"/>
      <c r="F122" s="1"/>
      <c r="G122" s="1"/>
      <c r="H122" s="66"/>
      <c r="I122" s="67"/>
      <c r="K122" s="5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30" customHeight="1">
      <c r="A123" s="1" t="s">
        <v>33</v>
      </c>
      <c r="C123" s="1"/>
      <c r="D123" s="1"/>
      <c r="E123"/>
      <c r="F123" s="1" t="s">
        <v>34</v>
      </c>
      <c r="G123" s="1"/>
      <c r="H123" s="1"/>
      <c r="I123" s="1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39">
      <c r="A124" s="27" t="s">
        <v>0</v>
      </c>
      <c r="B124" s="28" t="s">
        <v>1</v>
      </c>
      <c r="C124" s="28" t="s">
        <v>16</v>
      </c>
      <c r="D124" s="29" t="s">
        <v>2</v>
      </c>
      <c r="E124" s="70"/>
      <c r="F124" s="27" t="s">
        <v>0</v>
      </c>
      <c r="G124" s="28" t="s">
        <v>1</v>
      </c>
      <c r="H124" s="28" t="s">
        <v>16</v>
      </c>
      <c r="I124" s="29" t="s">
        <v>2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30" customHeight="1">
      <c r="A125" s="62" t="s">
        <v>3</v>
      </c>
      <c r="B125" s="10" t="s">
        <v>4</v>
      </c>
      <c r="C125" s="31">
        <v>8</v>
      </c>
      <c r="D125" s="9"/>
      <c r="E125"/>
      <c r="F125" s="62" t="s">
        <v>3</v>
      </c>
      <c r="G125" s="10" t="s">
        <v>4</v>
      </c>
      <c r="H125" s="31">
        <v>6</v>
      </c>
      <c r="I125" s="9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30" customHeight="1">
      <c r="A126" s="62"/>
      <c r="B126" s="10" t="s">
        <v>5</v>
      </c>
      <c r="C126" s="31"/>
      <c r="D126" s="32" t="s">
        <v>6</v>
      </c>
      <c r="E126"/>
      <c r="F126" s="62"/>
      <c r="G126" s="10" t="s">
        <v>5</v>
      </c>
      <c r="H126" s="31"/>
      <c r="I126" s="32" t="s">
        <v>6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30" customHeight="1">
      <c r="A127" s="62"/>
      <c r="B127" s="10" t="s">
        <v>7</v>
      </c>
      <c r="C127" s="31"/>
      <c r="D127" s="33" t="s">
        <v>8</v>
      </c>
      <c r="E127"/>
      <c r="F127" s="62"/>
      <c r="G127" s="10" t="s">
        <v>7</v>
      </c>
      <c r="H127" s="31"/>
      <c r="I127" s="33" t="s">
        <v>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30" customHeight="1">
      <c r="A128" s="34"/>
      <c r="B128" s="63"/>
      <c r="C128" s="56"/>
      <c r="D128" s="37"/>
      <c r="E128"/>
      <c r="F128" s="34"/>
      <c r="G128" s="63"/>
      <c r="H128" s="56"/>
      <c r="I128" s="37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30" customHeight="1">
      <c r="A129" s="64" t="s">
        <v>9</v>
      </c>
      <c r="B129" s="10" t="s">
        <v>4</v>
      </c>
      <c r="C129" s="31">
        <v>19</v>
      </c>
      <c r="D129" s="40"/>
      <c r="E129"/>
      <c r="F129" s="64" t="s">
        <v>9</v>
      </c>
      <c r="G129" s="10" t="s">
        <v>4</v>
      </c>
      <c r="H129" s="31">
        <v>19</v>
      </c>
      <c r="I129" s="4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30" customHeight="1">
      <c r="A130" s="64"/>
      <c r="B130" s="10" t="s">
        <v>5</v>
      </c>
      <c r="C130" s="31"/>
      <c r="D130" s="41" t="s">
        <v>10</v>
      </c>
      <c r="E130"/>
      <c r="F130" s="64"/>
      <c r="G130" s="10" t="s">
        <v>5</v>
      </c>
      <c r="H130" s="31"/>
      <c r="I130" s="41" t="s">
        <v>10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30" customHeight="1">
      <c r="A131" s="64"/>
      <c r="B131" s="10" t="s">
        <v>7</v>
      </c>
      <c r="C131" s="31"/>
      <c r="D131" s="33" t="s">
        <v>11</v>
      </c>
      <c r="E131"/>
      <c r="F131" s="64"/>
      <c r="G131" s="10" t="s">
        <v>7</v>
      </c>
      <c r="H131" s="31"/>
      <c r="I131" s="33" t="s">
        <v>11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30" customHeight="1">
      <c r="A132" s="34"/>
      <c r="B132" s="63"/>
      <c r="C132" s="56"/>
      <c r="D132" s="37"/>
      <c r="E132"/>
      <c r="F132" s="34"/>
      <c r="G132" s="63"/>
      <c r="H132" s="56"/>
      <c r="I132" s="37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9" ht="30" customHeight="1">
      <c r="A133" s="57" t="s">
        <v>12</v>
      </c>
      <c r="B133" s="10" t="s">
        <v>4</v>
      </c>
      <c r="C133" s="45">
        <v>13</v>
      </c>
      <c r="D133" s="40"/>
      <c r="E133"/>
      <c r="F133" s="57" t="s">
        <v>12</v>
      </c>
      <c r="G133" s="10" t="s">
        <v>4</v>
      </c>
      <c r="H133" s="45">
        <v>13</v>
      </c>
      <c r="I133" s="40"/>
    </row>
    <row r="134" spans="1:9" ht="30" customHeight="1">
      <c r="A134" s="57"/>
      <c r="B134" s="10" t="s">
        <v>5</v>
      </c>
      <c r="C134" s="45"/>
      <c r="D134" s="46"/>
      <c r="E134"/>
      <c r="F134" s="57"/>
      <c r="G134" s="10" t="s">
        <v>5</v>
      </c>
      <c r="H134" s="45"/>
      <c r="I134" s="46"/>
    </row>
    <row r="135" spans="1:9" ht="30" customHeight="1">
      <c r="A135" s="57"/>
      <c r="B135" s="58" t="s">
        <v>7</v>
      </c>
      <c r="C135" s="45"/>
      <c r="D135" s="48" t="s">
        <v>13</v>
      </c>
      <c r="E135"/>
      <c r="F135" s="57"/>
      <c r="G135" s="58" t="s">
        <v>7</v>
      </c>
      <c r="H135" s="45"/>
      <c r="I135" s="48" t="s">
        <v>13</v>
      </c>
    </row>
    <row r="136" spans="1:11" ht="30" customHeight="1">
      <c r="A136" s="49" t="s">
        <v>17</v>
      </c>
      <c r="B136" s="50"/>
      <c r="C136" s="59">
        <f>C125+C129+C133</f>
        <v>40</v>
      </c>
      <c r="D136" s="60"/>
      <c r="E136"/>
      <c r="F136" s="49" t="s">
        <v>17</v>
      </c>
      <c r="G136" s="50"/>
      <c r="H136" s="59">
        <f>H125+H129+H133</f>
        <v>38</v>
      </c>
      <c r="I136" s="60"/>
      <c r="K136" s="54"/>
    </row>
    <row r="137" spans="3:11" ht="30" customHeight="1">
      <c r="C137" s="66"/>
      <c r="D137" s="67"/>
      <c r="E137"/>
      <c r="F137" s="1"/>
      <c r="G137" s="1"/>
      <c r="H137" s="66"/>
      <c r="I137" s="67"/>
      <c r="K137" s="54"/>
    </row>
    <row r="138" spans="3:11" ht="30" customHeight="1">
      <c r="C138" s="66"/>
      <c r="D138" s="67"/>
      <c r="E138"/>
      <c r="F138" s="1"/>
      <c r="G138" s="1"/>
      <c r="H138" s="66"/>
      <c r="I138" s="67"/>
      <c r="K138" s="54"/>
    </row>
    <row r="139" spans="3:11" ht="30" customHeight="1">
      <c r="C139" s="66"/>
      <c r="D139" s="67"/>
      <c r="E139"/>
      <c r="F139" s="1"/>
      <c r="G139" s="1"/>
      <c r="H139" s="66"/>
      <c r="I139" s="67"/>
      <c r="K139" s="54"/>
    </row>
    <row r="140" spans="1:4" ht="30" customHeight="1">
      <c r="A140" s="1" t="s">
        <v>35</v>
      </c>
      <c r="C140" s="1"/>
      <c r="D140" s="1"/>
    </row>
    <row r="141" spans="1:4" ht="43.5">
      <c r="A141" s="4" t="s">
        <v>0</v>
      </c>
      <c r="B141" s="5" t="s">
        <v>1</v>
      </c>
      <c r="C141" s="5" t="s">
        <v>16</v>
      </c>
      <c r="D141" s="71" t="s">
        <v>2</v>
      </c>
    </row>
    <row r="142" spans="1:4" ht="30" customHeight="1">
      <c r="A142" s="62" t="s">
        <v>3</v>
      </c>
      <c r="B142" s="10" t="s">
        <v>4</v>
      </c>
      <c r="C142" s="31">
        <v>8</v>
      </c>
      <c r="D142" s="9"/>
    </row>
    <row r="143" spans="1:4" ht="30" customHeight="1">
      <c r="A143" s="62"/>
      <c r="B143" s="10" t="s">
        <v>5</v>
      </c>
      <c r="C143" s="31"/>
      <c r="D143" s="32" t="s">
        <v>6</v>
      </c>
    </row>
    <row r="144" spans="1:4" ht="30" customHeight="1">
      <c r="A144" s="62"/>
      <c r="B144" s="10" t="s">
        <v>7</v>
      </c>
      <c r="C144" s="31"/>
      <c r="D144" s="33" t="s">
        <v>8</v>
      </c>
    </row>
    <row r="145" spans="1:4" ht="30" customHeight="1">
      <c r="A145" s="34"/>
      <c r="B145" s="63"/>
      <c r="C145" s="56"/>
      <c r="D145" s="37"/>
    </row>
    <row r="146" spans="1:4" ht="30" customHeight="1">
      <c r="A146" s="64" t="s">
        <v>9</v>
      </c>
      <c r="B146" s="10" t="s">
        <v>4</v>
      </c>
      <c r="C146" s="31">
        <v>29</v>
      </c>
      <c r="D146" s="40"/>
    </row>
    <row r="147" spans="1:4" ht="30" customHeight="1">
      <c r="A147" s="64"/>
      <c r="B147" s="10" t="s">
        <v>5</v>
      </c>
      <c r="C147" s="31"/>
      <c r="D147" s="41" t="s">
        <v>10</v>
      </c>
    </row>
    <row r="148" spans="1:4" ht="30" customHeight="1">
      <c r="A148" s="64"/>
      <c r="B148" s="10" t="s">
        <v>7</v>
      </c>
      <c r="C148" s="31"/>
      <c r="D148" s="33" t="s">
        <v>11</v>
      </c>
    </row>
    <row r="149" spans="1:4" ht="30" customHeight="1">
      <c r="A149" s="34"/>
      <c r="B149" s="63"/>
      <c r="C149" s="56"/>
      <c r="D149" s="37"/>
    </row>
    <row r="150" spans="1:4" ht="30" customHeight="1">
      <c r="A150" s="57" t="s">
        <v>12</v>
      </c>
      <c r="B150" s="10" t="s">
        <v>4</v>
      </c>
      <c r="C150" s="45">
        <v>21</v>
      </c>
      <c r="D150" s="40"/>
    </row>
    <row r="151" spans="1:4" ht="30" customHeight="1">
      <c r="A151" s="57"/>
      <c r="B151" s="10" t="s">
        <v>5</v>
      </c>
      <c r="C151" s="45"/>
      <c r="D151" s="46"/>
    </row>
    <row r="152" spans="1:4" ht="30" customHeight="1">
      <c r="A152" s="57"/>
      <c r="B152" s="58" t="s">
        <v>7</v>
      </c>
      <c r="C152" s="45"/>
      <c r="D152" s="48" t="s">
        <v>13</v>
      </c>
    </row>
    <row r="153" spans="1:12" ht="30" customHeight="1">
      <c r="A153" s="49" t="s">
        <v>17</v>
      </c>
      <c r="B153" s="50"/>
      <c r="C153" s="59">
        <f>C142+C146+C150</f>
        <v>58</v>
      </c>
      <c r="D153" s="60"/>
      <c r="K153" s="54"/>
      <c r="L153" s="54"/>
    </row>
    <row r="154" ht="30" customHeight="1">
      <c r="K154" s="54"/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</sheetData>
  <sheetProtection selectLockedCells="1" selectUnlockedCells="1"/>
  <mergeCells count="134">
    <mergeCell ref="A1:D1"/>
    <mergeCell ref="F1:I1"/>
    <mergeCell ref="A3:A5"/>
    <mergeCell ref="C3:C5"/>
    <mergeCell ref="F3:F5"/>
    <mergeCell ref="H3:H5"/>
    <mergeCell ref="A7:A9"/>
    <mergeCell ref="C7:C9"/>
    <mergeCell ref="F7:F9"/>
    <mergeCell ref="H7:H9"/>
    <mergeCell ref="A11:A13"/>
    <mergeCell ref="C11:C13"/>
    <mergeCell ref="F11:F13"/>
    <mergeCell ref="H11:H13"/>
    <mergeCell ref="A15:D15"/>
    <mergeCell ref="F15:I15"/>
    <mergeCell ref="A17:A19"/>
    <mergeCell ref="C17:C19"/>
    <mergeCell ref="F17:F19"/>
    <mergeCell ref="H17:H19"/>
    <mergeCell ref="A21:A23"/>
    <mergeCell ref="C21:C23"/>
    <mergeCell ref="F21:F23"/>
    <mergeCell ref="H21:H23"/>
    <mergeCell ref="A25:A27"/>
    <mergeCell ref="C25:C27"/>
    <mergeCell ref="F25:F27"/>
    <mergeCell ref="H25:H27"/>
    <mergeCell ref="A30:D30"/>
    <mergeCell ref="F30:I30"/>
    <mergeCell ref="A32:A34"/>
    <mergeCell ref="C32:C34"/>
    <mergeCell ref="F32:F34"/>
    <mergeCell ref="H32:H34"/>
    <mergeCell ref="A36:A38"/>
    <mergeCell ref="C36:C38"/>
    <mergeCell ref="F36:F38"/>
    <mergeCell ref="H36:H38"/>
    <mergeCell ref="A40:A42"/>
    <mergeCell ref="C40:C42"/>
    <mergeCell ref="F40:F42"/>
    <mergeCell ref="H40:H42"/>
    <mergeCell ref="A44:D44"/>
    <mergeCell ref="F44:I44"/>
    <mergeCell ref="A46:A48"/>
    <mergeCell ref="C46:C48"/>
    <mergeCell ref="F46:F48"/>
    <mergeCell ref="H46:H48"/>
    <mergeCell ref="A50:A52"/>
    <mergeCell ref="C50:C52"/>
    <mergeCell ref="F50:F52"/>
    <mergeCell ref="H50:H52"/>
    <mergeCell ref="A54:A56"/>
    <mergeCell ref="C54:C56"/>
    <mergeCell ref="F54:F56"/>
    <mergeCell ref="H54:H56"/>
    <mergeCell ref="A59:D59"/>
    <mergeCell ref="F59:I59"/>
    <mergeCell ref="A61:A63"/>
    <mergeCell ref="C61:C63"/>
    <mergeCell ref="F61:F63"/>
    <mergeCell ref="H61:H63"/>
    <mergeCell ref="A65:A67"/>
    <mergeCell ref="C65:C67"/>
    <mergeCell ref="F65:F67"/>
    <mergeCell ref="H65:H67"/>
    <mergeCell ref="A69:A71"/>
    <mergeCell ref="C69:C71"/>
    <mergeCell ref="F69:F71"/>
    <mergeCell ref="H69:H71"/>
    <mergeCell ref="A73:D73"/>
    <mergeCell ref="F73:I73"/>
    <mergeCell ref="A75:A77"/>
    <mergeCell ref="C75:C77"/>
    <mergeCell ref="F75:F77"/>
    <mergeCell ref="H75:H77"/>
    <mergeCell ref="A79:A81"/>
    <mergeCell ref="C79:C81"/>
    <mergeCell ref="F79:F81"/>
    <mergeCell ref="H79:H81"/>
    <mergeCell ref="A83:A85"/>
    <mergeCell ref="C83:C85"/>
    <mergeCell ref="F83:F85"/>
    <mergeCell ref="H83:H85"/>
    <mergeCell ref="F87:I87"/>
    <mergeCell ref="A88:D88"/>
    <mergeCell ref="F88:I88"/>
    <mergeCell ref="A90:A92"/>
    <mergeCell ref="C90:C92"/>
    <mergeCell ref="F90:F92"/>
    <mergeCell ref="H90:H92"/>
    <mergeCell ref="A94:A96"/>
    <mergeCell ref="C94:C96"/>
    <mergeCell ref="F94:F96"/>
    <mergeCell ref="H94:H96"/>
    <mergeCell ref="A98:A100"/>
    <mergeCell ref="C98:C100"/>
    <mergeCell ref="F98:F100"/>
    <mergeCell ref="H98:H100"/>
    <mergeCell ref="A105:D105"/>
    <mergeCell ref="F105:I105"/>
    <mergeCell ref="A107:A109"/>
    <mergeCell ref="C107:C109"/>
    <mergeCell ref="F107:F109"/>
    <mergeCell ref="H107:H109"/>
    <mergeCell ref="A111:A113"/>
    <mergeCell ref="C111:C113"/>
    <mergeCell ref="F111:F113"/>
    <mergeCell ref="H111:H113"/>
    <mergeCell ref="A115:A117"/>
    <mergeCell ref="C115:C117"/>
    <mergeCell ref="F115:F117"/>
    <mergeCell ref="H115:H117"/>
    <mergeCell ref="A123:D123"/>
    <mergeCell ref="F123:I123"/>
    <mergeCell ref="A125:A127"/>
    <mergeCell ref="C125:C127"/>
    <mergeCell ref="F125:F127"/>
    <mergeCell ref="H125:H127"/>
    <mergeCell ref="A129:A131"/>
    <mergeCell ref="C129:C131"/>
    <mergeCell ref="F129:F131"/>
    <mergeCell ref="H129:H131"/>
    <mergeCell ref="A133:A135"/>
    <mergeCell ref="C133:C135"/>
    <mergeCell ref="F133:F135"/>
    <mergeCell ref="H133:H135"/>
    <mergeCell ref="A140:D140"/>
    <mergeCell ref="A142:A144"/>
    <mergeCell ref="C142:C144"/>
    <mergeCell ref="A146:A148"/>
    <mergeCell ref="C146:C148"/>
    <mergeCell ref="A150:A152"/>
    <mergeCell ref="C150:C152"/>
  </mergeCells>
  <printOptions horizontalCentered="1"/>
  <pageMargins left="0" right="0" top="1.18125" bottom="0.5902777777777778" header="0.39375" footer="0.19652777777777777"/>
  <pageSetup horizontalDpi="300" verticalDpi="300" orientation="landscape" paperSize="9" scale="90"/>
  <headerFooter alignWithMargins="0">
    <oddHeader>&amp;C&amp;12ANEXO II DA LEI Nº
ESTRUTURA DA CARREIRA TÉCNICA UNIVERSITÁRIA</oddHeader>
    <oddFooter>&amp;C&amp;"Times New Roman,Normal"&amp;12Página &amp;P de &amp;N</oddFooter>
  </headerFooter>
  <rowBreaks count="6" manualBreakCount="6">
    <brk id="14" max="255" man="1"/>
    <brk id="29" max="255" man="1"/>
    <brk id="43" max="255" man="1"/>
    <brk id="58" max="255" man="1"/>
    <brk id="72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1.57421875" style="72" customWidth="1"/>
    <col min="2" max="2" width="12.00390625" style="72" customWidth="1"/>
    <col min="3" max="3" width="26.421875" style="73" customWidth="1"/>
    <col min="4" max="253" width="9.140625" style="73" customWidth="1"/>
    <col min="254" max="255" width="9.140625" style="70" customWidth="1"/>
  </cols>
  <sheetData>
    <row r="1" spans="1:3" ht="25.5" customHeight="1">
      <c r="A1" s="74" t="s">
        <v>36</v>
      </c>
      <c r="B1" s="74" t="s">
        <v>37</v>
      </c>
      <c r="C1" s="74" t="s">
        <v>38</v>
      </c>
    </row>
    <row r="2" spans="1:3" ht="27.75" customHeight="1">
      <c r="A2" s="75" t="s">
        <v>39</v>
      </c>
      <c r="B2" s="75" t="s">
        <v>7</v>
      </c>
      <c r="C2" s="75" t="s">
        <v>8</v>
      </c>
    </row>
    <row r="3" spans="1:3" ht="27.75" customHeight="1">
      <c r="A3" s="76" t="s">
        <v>40</v>
      </c>
      <c r="B3" s="76" t="s">
        <v>7</v>
      </c>
      <c r="C3" s="76" t="s">
        <v>8</v>
      </c>
    </row>
    <row r="4" spans="1:3" ht="27.75" customHeight="1">
      <c r="A4" s="76" t="s">
        <v>41</v>
      </c>
      <c r="B4" s="76" t="s">
        <v>7</v>
      </c>
      <c r="C4" s="76" t="s">
        <v>8</v>
      </c>
    </row>
    <row r="5" spans="1:3" ht="27.75" customHeight="1">
      <c r="A5" s="76" t="s">
        <v>42</v>
      </c>
      <c r="B5" s="76" t="s">
        <v>7</v>
      </c>
      <c r="C5" s="76" t="s">
        <v>8</v>
      </c>
    </row>
    <row r="6" spans="1:3" ht="27.75" customHeight="1">
      <c r="A6" s="76" t="s">
        <v>43</v>
      </c>
      <c r="B6" s="76" t="s">
        <v>7</v>
      </c>
      <c r="C6" s="76" t="s">
        <v>8</v>
      </c>
    </row>
    <row r="7" spans="1:3" ht="27.75" customHeight="1">
      <c r="A7" s="76" t="s">
        <v>44</v>
      </c>
      <c r="B7" s="76" t="s">
        <v>7</v>
      </c>
      <c r="C7" s="76" t="s">
        <v>8</v>
      </c>
    </row>
    <row r="8" spans="1:3" ht="27.75" customHeight="1">
      <c r="A8" s="76" t="s">
        <v>45</v>
      </c>
      <c r="B8" s="76" t="s">
        <v>7</v>
      </c>
      <c r="C8" s="76" t="s">
        <v>8</v>
      </c>
    </row>
    <row r="9" spans="1:3" ht="27.75" customHeight="1">
      <c r="A9" s="76" t="s">
        <v>46</v>
      </c>
      <c r="B9" s="76" t="s">
        <v>7</v>
      </c>
      <c r="C9" s="76" t="s">
        <v>8</v>
      </c>
    </row>
    <row r="10" spans="1:3" ht="27.75" customHeight="1">
      <c r="A10" s="76" t="s">
        <v>47</v>
      </c>
      <c r="B10" s="76" t="s">
        <v>7</v>
      </c>
      <c r="C10" s="76" t="s">
        <v>8</v>
      </c>
    </row>
    <row r="11" spans="1:3" ht="27.75" customHeight="1">
      <c r="A11" s="76" t="s">
        <v>48</v>
      </c>
      <c r="B11" s="76" t="s">
        <v>7</v>
      </c>
      <c r="C11" s="76" t="s">
        <v>8</v>
      </c>
    </row>
    <row r="12" spans="1:3" ht="27.75" customHeight="1">
      <c r="A12" s="76" t="s">
        <v>49</v>
      </c>
      <c r="B12" s="76" t="s">
        <v>7</v>
      </c>
      <c r="C12" s="76" t="s">
        <v>8</v>
      </c>
    </row>
    <row r="13" spans="1:3" ht="27.75" customHeight="1">
      <c r="A13" s="76" t="s">
        <v>50</v>
      </c>
      <c r="B13" s="76" t="s">
        <v>7</v>
      </c>
      <c r="C13" s="76" t="s">
        <v>8</v>
      </c>
    </row>
    <row r="14" spans="1:3" ht="27.75" customHeight="1">
      <c r="A14" s="76" t="s">
        <v>51</v>
      </c>
      <c r="B14" s="76" t="s">
        <v>7</v>
      </c>
      <c r="C14" s="76" t="s">
        <v>8</v>
      </c>
    </row>
    <row r="15" spans="1:3" ht="27.75" customHeight="1">
      <c r="A15" s="76" t="s">
        <v>52</v>
      </c>
      <c r="B15" s="76" t="s">
        <v>7</v>
      </c>
      <c r="C15" s="76" t="s">
        <v>8</v>
      </c>
    </row>
    <row r="16" spans="1:3" ht="27.75" customHeight="1">
      <c r="A16" s="76" t="s">
        <v>53</v>
      </c>
      <c r="B16" s="76" t="s">
        <v>7</v>
      </c>
      <c r="C16" s="76" t="s">
        <v>8</v>
      </c>
    </row>
    <row r="17" spans="1:3" ht="27.75" customHeight="1">
      <c r="A17" s="76" t="s">
        <v>54</v>
      </c>
      <c r="B17" s="76" t="s">
        <v>7</v>
      </c>
      <c r="C17" s="76" t="s">
        <v>8</v>
      </c>
    </row>
    <row r="18" spans="1:3" ht="27.75" customHeight="1">
      <c r="A18" s="76" t="s">
        <v>55</v>
      </c>
      <c r="B18" s="76" t="s">
        <v>5</v>
      </c>
      <c r="C18" s="76" t="s">
        <v>56</v>
      </c>
    </row>
    <row r="19" spans="1:3" ht="27.75" customHeight="1">
      <c r="A19" s="76" t="s">
        <v>57</v>
      </c>
      <c r="B19" s="76" t="s">
        <v>7</v>
      </c>
      <c r="C19" s="76" t="s">
        <v>8</v>
      </c>
    </row>
    <row r="20" spans="1:3" ht="27.75" customHeight="1">
      <c r="A20" s="76" t="s">
        <v>58</v>
      </c>
      <c r="B20" s="76" t="s">
        <v>7</v>
      </c>
      <c r="C20" s="76" t="s">
        <v>8</v>
      </c>
    </row>
    <row r="21" spans="1:3" ht="27.75" customHeight="1">
      <c r="A21" s="76" t="s">
        <v>59</v>
      </c>
      <c r="B21" s="76" t="s">
        <v>7</v>
      </c>
      <c r="C21" s="76" t="s">
        <v>8</v>
      </c>
    </row>
    <row r="22" spans="1:3" ht="27.75" customHeight="1">
      <c r="A22" s="75" t="s">
        <v>60</v>
      </c>
      <c r="B22" s="76" t="s">
        <v>7</v>
      </c>
      <c r="C22" s="75" t="s">
        <v>8</v>
      </c>
    </row>
    <row r="23" spans="1:3" ht="27.75" customHeight="1">
      <c r="A23" s="76" t="s">
        <v>61</v>
      </c>
      <c r="B23" s="76" t="s">
        <v>7</v>
      </c>
      <c r="C23" s="76" t="s">
        <v>8</v>
      </c>
    </row>
    <row r="24" spans="1:3" ht="27.75" customHeight="1">
      <c r="A24" s="76" t="s">
        <v>62</v>
      </c>
      <c r="B24" s="76" t="s">
        <v>7</v>
      </c>
      <c r="C24" s="76" t="s">
        <v>8</v>
      </c>
    </row>
    <row r="25" spans="1:3" ht="27.75" customHeight="1">
      <c r="A25" s="76" t="s">
        <v>63</v>
      </c>
      <c r="B25" s="76" t="s">
        <v>5</v>
      </c>
      <c r="C25" s="76" t="s">
        <v>56</v>
      </c>
    </row>
    <row r="26" spans="1:3" ht="27.75" customHeight="1">
      <c r="A26" s="76" t="s">
        <v>64</v>
      </c>
      <c r="B26" s="76" t="s">
        <v>7</v>
      </c>
      <c r="C26" s="76" t="s">
        <v>8</v>
      </c>
    </row>
    <row r="27" spans="1:3" ht="27.75" customHeight="1">
      <c r="A27" s="74" t="s">
        <v>36</v>
      </c>
      <c r="B27" s="74" t="s">
        <v>37</v>
      </c>
      <c r="C27" s="74" t="s">
        <v>38</v>
      </c>
    </row>
    <row r="28" spans="1:3" ht="27.75" customHeight="1">
      <c r="A28" s="76" t="s">
        <v>65</v>
      </c>
      <c r="B28" s="76" t="s">
        <v>7</v>
      </c>
      <c r="C28" s="76" t="s">
        <v>8</v>
      </c>
    </row>
    <row r="29" spans="1:3" ht="27.75" customHeight="1">
      <c r="A29" s="76" t="s">
        <v>66</v>
      </c>
      <c r="B29" s="76" t="s">
        <v>7</v>
      </c>
      <c r="C29" s="76" t="s">
        <v>8</v>
      </c>
    </row>
    <row r="30" spans="1:3" ht="27.75" customHeight="1">
      <c r="A30" s="76" t="s">
        <v>67</v>
      </c>
      <c r="B30" s="76" t="s">
        <v>7</v>
      </c>
      <c r="C30" s="76" t="s">
        <v>8</v>
      </c>
    </row>
    <row r="31" spans="1:3" ht="27.75" customHeight="1">
      <c r="A31" s="76" t="s">
        <v>68</v>
      </c>
      <c r="B31" s="76" t="s">
        <v>7</v>
      </c>
      <c r="C31" s="76" t="s">
        <v>8</v>
      </c>
    </row>
    <row r="32" spans="1:3" ht="27.75" customHeight="1">
      <c r="A32" s="76" t="s">
        <v>69</v>
      </c>
      <c r="B32" s="76" t="s">
        <v>7</v>
      </c>
      <c r="C32" s="76" t="s">
        <v>8</v>
      </c>
    </row>
    <row r="33" spans="1:3" ht="27.75" customHeight="1">
      <c r="A33" s="76" t="s">
        <v>70</v>
      </c>
      <c r="B33" s="76" t="s">
        <v>7</v>
      </c>
      <c r="C33" s="76" t="s">
        <v>8</v>
      </c>
    </row>
    <row r="34" spans="1:3" ht="27.75" customHeight="1">
      <c r="A34" s="76" t="s">
        <v>71</v>
      </c>
      <c r="B34" s="76" t="s">
        <v>7</v>
      </c>
      <c r="C34" s="76" t="s">
        <v>8</v>
      </c>
    </row>
    <row r="35" spans="1:3" ht="27.75" customHeight="1">
      <c r="A35" s="76" t="s">
        <v>72</v>
      </c>
      <c r="B35" s="76" t="s">
        <v>7</v>
      </c>
      <c r="C35" s="76" t="s">
        <v>8</v>
      </c>
    </row>
    <row r="36" spans="1:3" ht="27.75" customHeight="1">
      <c r="A36" s="76" t="s">
        <v>73</v>
      </c>
      <c r="B36" s="76" t="s">
        <v>7</v>
      </c>
      <c r="C36" s="76" t="s">
        <v>8</v>
      </c>
    </row>
    <row r="37" spans="1:3" ht="27.75" customHeight="1">
      <c r="A37" s="76" t="s">
        <v>74</v>
      </c>
      <c r="B37" s="76" t="s">
        <v>7</v>
      </c>
      <c r="C37" s="76" t="s">
        <v>8</v>
      </c>
    </row>
    <row r="38" spans="1:3" ht="27.75" customHeight="1">
      <c r="A38" s="76" t="s">
        <v>75</v>
      </c>
      <c r="B38" s="76" t="s">
        <v>7</v>
      </c>
      <c r="C38" s="76" t="s">
        <v>8</v>
      </c>
    </row>
    <row r="39" spans="1:3" ht="27.75" customHeight="1">
      <c r="A39" s="76" t="s">
        <v>76</v>
      </c>
      <c r="B39" s="76" t="s">
        <v>5</v>
      </c>
      <c r="C39" s="76" t="s">
        <v>56</v>
      </c>
    </row>
    <row r="40" spans="1:3" ht="27.75" customHeight="1">
      <c r="A40" s="76" t="s">
        <v>77</v>
      </c>
      <c r="B40" s="76" t="s">
        <v>5</v>
      </c>
      <c r="C40" s="76" t="s">
        <v>56</v>
      </c>
    </row>
    <row r="41" spans="1:3" ht="27.75" customHeight="1">
      <c r="A41" s="76" t="s">
        <v>78</v>
      </c>
      <c r="B41" s="76" t="s">
        <v>7</v>
      </c>
      <c r="C41" s="76" t="s">
        <v>8</v>
      </c>
    </row>
    <row r="42" spans="1:3" ht="27.75" customHeight="1">
      <c r="A42" s="76" t="s">
        <v>79</v>
      </c>
      <c r="B42" s="76" t="s">
        <v>5</v>
      </c>
      <c r="C42" s="76" t="s">
        <v>56</v>
      </c>
    </row>
    <row r="43" spans="1:3" ht="27.75" customHeight="1">
      <c r="A43" s="76" t="s">
        <v>80</v>
      </c>
      <c r="B43" s="76" t="s">
        <v>7</v>
      </c>
      <c r="C43" s="76" t="s">
        <v>8</v>
      </c>
    </row>
    <row r="44" spans="1:3" ht="27.75" customHeight="1">
      <c r="A44" s="76" t="s">
        <v>81</v>
      </c>
      <c r="B44" s="76" t="s">
        <v>7</v>
      </c>
      <c r="C44" s="76" t="s">
        <v>8</v>
      </c>
    </row>
    <row r="45" spans="1:3" ht="27.75" customHeight="1">
      <c r="A45" s="76" t="s">
        <v>82</v>
      </c>
      <c r="B45" s="76" t="s">
        <v>7</v>
      </c>
      <c r="C45" s="76" t="s">
        <v>8</v>
      </c>
    </row>
    <row r="46" spans="1:3" ht="27.75" customHeight="1">
      <c r="A46" s="76" t="s">
        <v>83</v>
      </c>
      <c r="B46" s="76" t="s">
        <v>7</v>
      </c>
      <c r="C46" s="76" t="s">
        <v>8</v>
      </c>
    </row>
    <row r="47" spans="1:3" ht="27.75" customHeight="1">
      <c r="A47" s="76" t="s">
        <v>84</v>
      </c>
      <c r="B47" s="76" t="s">
        <v>7</v>
      </c>
      <c r="C47" s="76" t="s">
        <v>8</v>
      </c>
    </row>
    <row r="48" spans="1:3" ht="27.75" customHeight="1">
      <c r="A48" s="76" t="s">
        <v>85</v>
      </c>
      <c r="B48" s="76" t="s">
        <v>7</v>
      </c>
      <c r="C48" s="76" t="s">
        <v>8</v>
      </c>
    </row>
    <row r="49" spans="1:3" ht="27.75" customHeight="1">
      <c r="A49" s="76" t="s">
        <v>86</v>
      </c>
      <c r="B49" s="76" t="s">
        <v>7</v>
      </c>
      <c r="C49" s="76" t="s">
        <v>8</v>
      </c>
    </row>
    <row r="50" spans="1:3" ht="27.75" customHeight="1">
      <c r="A50" s="76" t="s">
        <v>87</v>
      </c>
      <c r="B50" s="76" t="s">
        <v>7</v>
      </c>
      <c r="C50" s="76" t="s">
        <v>8</v>
      </c>
    </row>
    <row r="51" spans="1:3" ht="27.75" customHeight="1">
      <c r="A51" s="76" t="s">
        <v>88</v>
      </c>
      <c r="B51" s="76" t="s">
        <v>7</v>
      </c>
      <c r="C51" s="76" t="s">
        <v>8</v>
      </c>
    </row>
    <row r="52" spans="1:3" ht="27.75" customHeight="1">
      <c r="A52" s="75" t="s">
        <v>89</v>
      </c>
      <c r="B52" s="76" t="s">
        <v>7</v>
      </c>
      <c r="C52" s="75" t="s">
        <v>8</v>
      </c>
    </row>
    <row r="53" spans="1:3" ht="27.75" customHeight="1">
      <c r="A53" s="74" t="s">
        <v>36</v>
      </c>
      <c r="B53" s="74" t="s">
        <v>37</v>
      </c>
      <c r="C53" s="74" t="s">
        <v>38</v>
      </c>
    </row>
    <row r="54" spans="1:3" ht="27.75" customHeight="1">
      <c r="A54" s="76" t="s">
        <v>90</v>
      </c>
      <c r="B54" s="76" t="s">
        <v>7</v>
      </c>
      <c r="C54" s="76" t="s">
        <v>8</v>
      </c>
    </row>
    <row r="55" spans="1:3" ht="27.75" customHeight="1">
      <c r="A55" s="77"/>
      <c r="B55" s="77"/>
      <c r="C55" s="77"/>
    </row>
    <row r="56" spans="1:3" ht="27.75" customHeight="1">
      <c r="A56" s="74" t="s">
        <v>91</v>
      </c>
      <c r="B56" s="74" t="s">
        <v>37</v>
      </c>
      <c r="C56" s="74" t="s">
        <v>38</v>
      </c>
    </row>
    <row r="57" spans="1:3" ht="27.75" customHeight="1">
      <c r="A57" s="75" t="s">
        <v>92</v>
      </c>
      <c r="B57" s="75" t="s">
        <v>93</v>
      </c>
      <c r="C57" s="75"/>
    </row>
  </sheetData>
  <sheetProtection selectLockedCells="1" selectUnlockedCells="1"/>
  <mergeCells count="1">
    <mergeCell ref="B57:C57"/>
  </mergeCells>
  <printOptions horizontalCentered="1"/>
  <pageMargins left="0" right="0" top="1.18125" bottom="0.5902777777777778" header="0.39375" footer="0.19652777777777777"/>
  <pageSetup horizontalDpi="300" verticalDpi="300" orientation="portrait" paperSize="9" scale="95"/>
  <headerFooter alignWithMargins="0">
    <oddHeader>&amp;C&amp;12ANEXO III - "A"  DA LEI Nº 
ROL E CORRELAÇÃO DE FUNÇÕES PARA O 
CARGO AGENTE UNIVERSITÁRIO DE NÍVEL SUPERIOR</oddHeader>
    <oddFooter>&amp;C&amp;"Times New Roman,Normal"&amp;12Página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7109375" style="72" customWidth="1"/>
    <col min="2" max="2" width="16.421875" style="72" customWidth="1"/>
    <col min="3" max="3" width="34.7109375" style="72" customWidth="1"/>
    <col min="4" max="4" width="49.00390625" style="78" customWidth="1"/>
    <col min="5" max="255" width="9.140625" style="73" customWidth="1"/>
  </cols>
  <sheetData>
    <row r="1" spans="1:3" ht="25.5" customHeight="1">
      <c r="A1" s="74" t="s">
        <v>36</v>
      </c>
      <c r="B1" s="74" t="s">
        <v>37</v>
      </c>
      <c r="C1" s="74" t="s">
        <v>38</v>
      </c>
    </row>
    <row r="2" spans="1:3" ht="30" customHeight="1">
      <c r="A2" s="76" t="s">
        <v>94</v>
      </c>
      <c r="B2" s="76" t="s">
        <v>95</v>
      </c>
      <c r="C2" s="76" t="s">
        <v>93</v>
      </c>
    </row>
    <row r="3" spans="1:4" ht="30" customHeight="1">
      <c r="A3" s="76" t="s">
        <v>96</v>
      </c>
      <c r="B3" s="76" t="s">
        <v>7</v>
      </c>
      <c r="C3" s="76" t="s">
        <v>11</v>
      </c>
      <c r="D3" s="73"/>
    </row>
    <row r="4" spans="1:3" ht="30" customHeight="1">
      <c r="A4" s="76" t="s">
        <v>97</v>
      </c>
      <c r="B4" s="76" t="s">
        <v>95</v>
      </c>
      <c r="C4" s="76" t="s">
        <v>93</v>
      </c>
    </row>
    <row r="5" spans="1:4" ht="30" customHeight="1">
      <c r="A5" s="76" t="s">
        <v>98</v>
      </c>
      <c r="B5" s="76" t="s">
        <v>95</v>
      </c>
      <c r="C5" s="76" t="s">
        <v>93</v>
      </c>
      <c r="D5" s="79"/>
    </row>
    <row r="6" spans="1:4" ht="30" customHeight="1">
      <c r="A6" s="76" t="s">
        <v>99</v>
      </c>
      <c r="B6" s="76" t="s">
        <v>95</v>
      </c>
      <c r="C6" s="76" t="s">
        <v>93</v>
      </c>
      <c r="D6" s="73"/>
    </row>
    <row r="7" spans="1:3" ht="30" customHeight="1">
      <c r="A7" s="76" t="s">
        <v>100</v>
      </c>
      <c r="B7" s="76" t="s">
        <v>7</v>
      </c>
      <c r="C7" s="76" t="s">
        <v>11</v>
      </c>
    </row>
    <row r="8" spans="1:3" ht="30" customHeight="1">
      <c r="A8" s="76" t="s">
        <v>101</v>
      </c>
      <c r="B8" s="76" t="s">
        <v>7</v>
      </c>
      <c r="C8" s="76" t="s">
        <v>11</v>
      </c>
    </row>
    <row r="9" spans="1:3" ht="30" customHeight="1">
      <c r="A9" s="76" t="s">
        <v>102</v>
      </c>
      <c r="B9" s="76" t="s">
        <v>95</v>
      </c>
      <c r="C9" s="76" t="s">
        <v>93</v>
      </c>
    </row>
    <row r="10" spans="1:3" ht="30" customHeight="1">
      <c r="A10" s="76" t="s">
        <v>103</v>
      </c>
      <c r="B10" s="76" t="s">
        <v>95</v>
      </c>
      <c r="C10" s="76" t="s">
        <v>93</v>
      </c>
    </row>
    <row r="11" spans="1:3" ht="30" customHeight="1">
      <c r="A11" s="76" t="s">
        <v>104</v>
      </c>
      <c r="B11" s="76" t="s">
        <v>5</v>
      </c>
      <c r="C11" s="76" t="s">
        <v>105</v>
      </c>
    </row>
    <row r="12" spans="1:4" ht="34.5" customHeight="1">
      <c r="A12" s="76" t="s">
        <v>106</v>
      </c>
      <c r="B12" s="76" t="s">
        <v>5</v>
      </c>
      <c r="C12" s="76" t="s">
        <v>107</v>
      </c>
      <c r="D12" s="73"/>
    </row>
    <row r="13" spans="1:3" ht="30" customHeight="1">
      <c r="A13" s="76" t="s">
        <v>108</v>
      </c>
      <c r="B13" s="76" t="s">
        <v>7</v>
      </c>
      <c r="C13" s="76" t="s">
        <v>11</v>
      </c>
    </row>
    <row r="14" spans="1:3" ht="30" customHeight="1">
      <c r="A14" s="76" t="s">
        <v>109</v>
      </c>
      <c r="B14" s="76" t="s">
        <v>5</v>
      </c>
      <c r="C14" s="76" t="s">
        <v>110</v>
      </c>
    </row>
    <row r="15" spans="1:3" ht="30" customHeight="1">
      <c r="A15" s="76" t="s">
        <v>111</v>
      </c>
      <c r="B15" s="76" t="s">
        <v>7</v>
      </c>
      <c r="C15" s="76" t="s">
        <v>11</v>
      </c>
    </row>
    <row r="16" spans="1:3" ht="30" customHeight="1">
      <c r="A16" s="76" t="s">
        <v>112</v>
      </c>
      <c r="B16" s="76" t="s">
        <v>7</v>
      </c>
      <c r="C16" s="76" t="s">
        <v>11</v>
      </c>
    </row>
    <row r="17" spans="1:3" ht="30" customHeight="1">
      <c r="A17" s="76" t="s">
        <v>113</v>
      </c>
      <c r="B17" s="76" t="s">
        <v>5</v>
      </c>
      <c r="C17" s="76" t="s">
        <v>110</v>
      </c>
    </row>
    <row r="18" spans="1:3" ht="30" customHeight="1">
      <c r="A18" s="76" t="s">
        <v>114</v>
      </c>
      <c r="B18" s="76" t="s">
        <v>95</v>
      </c>
      <c r="C18" s="76" t="s">
        <v>93</v>
      </c>
    </row>
    <row r="19" spans="1:3" ht="30" customHeight="1">
      <c r="A19" s="76" t="s">
        <v>115</v>
      </c>
      <c r="B19" s="76" t="s">
        <v>5</v>
      </c>
      <c r="C19" s="76" t="s">
        <v>110</v>
      </c>
    </row>
    <row r="20" spans="1:3" ht="30" customHeight="1">
      <c r="A20" s="76" t="s">
        <v>116</v>
      </c>
      <c r="B20" s="76" t="s">
        <v>5</v>
      </c>
      <c r="C20" s="76" t="s">
        <v>110</v>
      </c>
    </row>
    <row r="21" spans="1:3" ht="30" customHeight="1">
      <c r="A21" s="76" t="s">
        <v>117</v>
      </c>
      <c r="B21" s="76" t="s">
        <v>5</v>
      </c>
      <c r="C21" s="76" t="s">
        <v>110</v>
      </c>
    </row>
    <row r="22" spans="1:3" ht="30" customHeight="1">
      <c r="A22" s="76" t="s">
        <v>118</v>
      </c>
      <c r="B22" s="76" t="s">
        <v>5</v>
      </c>
      <c r="C22" s="76" t="s">
        <v>110</v>
      </c>
    </row>
    <row r="23" spans="1:3" ht="30" customHeight="1">
      <c r="A23" s="76" t="s">
        <v>119</v>
      </c>
      <c r="B23" s="76" t="s">
        <v>5</v>
      </c>
      <c r="C23" s="76" t="s">
        <v>110</v>
      </c>
    </row>
    <row r="24" spans="1:3" ht="30" customHeight="1">
      <c r="A24" s="76" t="s">
        <v>120</v>
      </c>
      <c r="B24" s="76" t="s">
        <v>7</v>
      </c>
      <c r="C24" s="76" t="s">
        <v>11</v>
      </c>
    </row>
    <row r="25" spans="1:3" ht="30" customHeight="1">
      <c r="A25" s="74" t="s">
        <v>36</v>
      </c>
      <c r="B25" s="74" t="s">
        <v>37</v>
      </c>
      <c r="C25" s="74" t="s">
        <v>38</v>
      </c>
    </row>
    <row r="26" spans="1:3" ht="30" customHeight="1">
      <c r="A26" s="76" t="s">
        <v>121</v>
      </c>
      <c r="B26" s="76" t="s">
        <v>5</v>
      </c>
      <c r="C26" s="76" t="s">
        <v>110</v>
      </c>
    </row>
    <row r="27" spans="1:3" ht="30" customHeight="1">
      <c r="A27" s="76" t="s">
        <v>122</v>
      </c>
      <c r="B27" s="76" t="s">
        <v>5</v>
      </c>
      <c r="C27" s="76" t="s">
        <v>110</v>
      </c>
    </row>
    <row r="28" spans="1:3" ht="30" customHeight="1">
      <c r="A28" s="76" t="s">
        <v>123</v>
      </c>
      <c r="B28" s="76" t="s">
        <v>5</v>
      </c>
      <c r="C28" s="76" t="s">
        <v>110</v>
      </c>
    </row>
    <row r="29" spans="1:3" ht="30" customHeight="1">
      <c r="A29" s="76" t="s">
        <v>124</v>
      </c>
      <c r="B29" s="76" t="s">
        <v>5</v>
      </c>
      <c r="C29" s="76" t="s">
        <v>110</v>
      </c>
    </row>
    <row r="30" spans="1:3" ht="30" customHeight="1">
      <c r="A30" s="76" t="s">
        <v>125</v>
      </c>
      <c r="B30" s="76" t="s">
        <v>7</v>
      </c>
      <c r="C30" s="76" t="s">
        <v>11</v>
      </c>
    </row>
    <row r="31" spans="1:3" ht="30" customHeight="1">
      <c r="A31" s="76" t="s">
        <v>126</v>
      </c>
      <c r="B31" s="76" t="s">
        <v>7</v>
      </c>
      <c r="C31" s="76" t="s">
        <v>11</v>
      </c>
    </row>
    <row r="32" spans="1:3" ht="30" customHeight="1">
      <c r="A32" s="76" t="s">
        <v>127</v>
      </c>
      <c r="B32" s="76" t="s">
        <v>5</v>
      </c>
      <c r="C32" s="76" t="s">
        <v>110</v>
      </c>
    </row>
    <row r="33" spans="1:3" ht="30" customHeight="1">
      <c r="A33" s="76" t="s">
        <v>128</v>
      </c>
      <c r="B33" s="76" t="s">
        <v>7</v>
      </c>
      <c r="C33" s="76" t="s">
        <v>11</v>
      </c>
    </row>
    <row r="34" spans="1:3" ht="30" customHeight="1">
      <c r="A34" s="76" t="s">
        <v>129</v>
      </c>
      <c r="B34" s="76" t="s">
        <v>7</v>
      </c>
      <c r="C34" s="76" t="s">
        <v>11</v>
      </c>
    </row>
    <row r="35" spans="1:3" ht="30" customHeight="1">
      <c r="A35" s="76" t="s">
        <v>130</v>
      </c>
      <c r="B35" s="76" t="s">
        <v>5</v>
      </c>
      <c r="C35" s="76" t="s">
        <v>110</v>
      </c>
    </row>
    <row r="36" spans="1:3" ht="30" customHeight="1">
      <c r="A36" s="76" t="s">
        <v>131</v>
      </c>
      <c r="B36" s="76" t="s">
        <v>5</v>
      </c>
      <c r="C36" s="76" t="s">
        <v>110</v>
      </c>
    </row>
    <row r="37" spans="1:3" ht="30" customHeight="1">
      <c r="A37" s="76" t="s">
        <v>132</v>
      </c>
      <c r="B37" s="76" t="s">
        <v>5</v>
      </c>
      <c r="C37" s="76" t="s">
        <v>110</v>
      </c>
    </row>
    <row r="38" spans="1:3" ht="30" customHeight="1">
      <c r="A38" s="76" t="s">
        <v>133</v>
      </c>
      <c r="B38" s="76" t="s">
        <v>5</v>
      </c>
      <c r="C38" s="76" t="s">
        <v>110</v>
      </c>
    </row>
    <row r="39" spans="1:3" ht="30" customHeight="1">
      <c r="A39" s="76" t="s">
        <v>134</v>
      </c>
      <c r="B39" s="76" t="s">
        <v>7</v>
      </c>
      <c r="C39" s="76" t="s">
        <v>11</v>
      </c>
    </row>
    <row r="40" spans="1:3" ht="30" customHeight="1">
      <c r="A40" s="76" t="s">
        <v>135</v>
      </c>
      <c r="B40" s="76" t="s">
        <v>5</v>
      </c>
      <c r="C40" s="76" t="s">
        <v>110</v>
      </c>
    </row>
    <row r="41" spans="1:3" ht="30" customHeight="1">
      <c r="A41" s="76" t="s">
        <v>136</v>
      </c>
      <c r="B41" s="76" t="s">
        <v>5</v>
      </c>
      <c r="C41" s="76" t="s">
        <v>110</v>
      </c>
    </row>
    <row r="42" spans="1:3" ht="30" customHeight="1">
      <c r="A42" s="76" t="s">
        <v>137</v>
      </c>
      <c r="B42" s="76" t="s">
        <v>5</v>
      </c>
      <c r="C42" s="76" t="s">
        <v>110</v>
      </c>
    </row>
    <row r="43" ht="14.25" customHeight="1"/>
    <row r="44" spans="1:3" ht="25.5">
      <c r="A44" s="74" t="s">
        <v>91</v>
      </c>
      <c r="B44" s="74" t="s">
        <v>37</v>
      </c>
      <c r="C44" s="74" t="s">
        <v>38</v>
      </c>
    </row>
    <row r="45" spans="1:3" ht="30" customHeight="1">
      <c r="A45" s="76" t="s">
        <v>138</v>
      </c>
      <c r="B45" s="76" t="s">
        <v>7</v>
      </c>
      <c r="C45" s="76" t="s">
        <v>11</v>
      </c>
    </row>
    <row r="46" spans="1:3" s="73" customFormat="1" ht="30" customHeight="1">
      <c r="A46" s="76" t="s">
        <v>139</v>
      </c>
      <c r="B46" s="76" t="s">
        <v>7</v>
      </c>
      <c r="C46" s="76" t="s">
        <v>11</v>
      </c>
    </row>
  </sheetData>
  <sheetProtection selectLockedCells="1" selectUnlockedCells="1"/>
  <printOptions horizontalCentered="1"/>
  <pageMargins left="0" right="0" top="1.18125" bottom="0.5902777777777778" header="0.39375" footer="0.19652777777777777"/>
  <pageSetup horizontalDpi="300" verticalDpi="300" orientation="portrait" paperSize="9" scale="95"/>
  <headerFooter alignWithMargins="0">
    <oddHeader>&amp;C&amp;12ANEXO III -"B"  DA LEI Nº
ROL E CORRELAÇÃO DE FUNÇÕES PARA O
CARGO AGENTE UNIVERSITÁRIO DE NÍVEL MÉDIO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7109375" style="72" customWidth="1"/>
    <col min="2" max="2" width="14.7109375" style="72" customWidth="1"/>
    <col min="3" max="3" width="33.8515625" style="72" customWidth="1"/>
    <col min="4" max="4" width="9.140625" style="73" customWidth="1"/>
    <col min="5" max="5" width="34.8515625" style="78" customWidth="1"/>
    <col min="6" max="255" width="9.140625" style="73" customWidth="1"/>
  </cols>
  <sheetData>
    <row r="1" spans="1:3" ht="25.5" customHeight="1">
      <c r="A1" s="74" t="s">
        <v>36</v>
      </c>
      <c r="B1" s="74" t="s">
        <v>37</v>
      </c>
      <c r="C1" s="74" t="s">
        <v>38</v>
      </c>
    </row>
    <row r="2" spans="1:3" ht="28.5" customHeight="1">
      <c r="A2" s="76" t="s">
        <v>140</v>
      </c>
      <c r="B2" s="76" t="s">
        <v>7</v>
      </c>
      <c r="C2" s="76" t="s">
        <v>141</v>
      </c>
    </row>
    <row r="3" spans="1:3" ht="28.5" customHeight="1">
      <c r="A3" s="76" t="s">
        <v>142</v>
      </c>
      <c r="B3" s="76" t="s">
        <v>95</v>
      </c>
      <c r="C3" s="76" t="s">
        <v>93</v>
      </c>
    </row>
    <row r="4" spans="1:3" ht="28.5" customHeight="1">
      <c r="A4" s="76" t="s">
        <v>143</v>
      </c>
      <c r="B4" s="76" t="s">
        <v>95</v>
      </c>
      <c r="C4" s="76" t="s">
        <v>93</v>
      </c>
    </row>
    <row r="5" spans="1:3" ht="28.5" customHeight="1">
      <c r="A5" s="76" t="s">
        <v>144</v>
      </c>
      <c r="B5" s="76" t="s">
        <v>7</v>
      </c>
      <c r="C5" s="76" t="s">
        <v>141</v>
      </c>
    </row>
    <row r="6" spans="1:3" ht="28.5" customHeight="1">
      <c r="A6" s="76" t="s">
        <v>145</v>
      </c>
      <c r="B6" s="76" t="s">
        <v>7</v>
      </c>
      <c r="C6" s="76" t="s">
        <v>141</v>
      </c>
    </row>
    <row r="7" spans="1:3" ht="28.5" customHeight="1">
      <c r="A7" s="76" t="s">
        <v>146</v>
      </c>
      <c r="B7" s="76" t="s">
        <v>7</v>
      </c>
      <c r="C7" s="76" t="s">
        <v>13</v>
      </c>
    </row>
    <row r="8" spans="1:3" ht="20.25" customHeight="1">
      <c r="A8" s="77"/>
      <c r="B8" s="77"/>
      <c r="C8" s="77"/>
    </row>
    <row r="9" spans="1:3" ht="25.5">
      <c r="A9" s="74" t="s">
        <v>91</v>
      </c>
      <c r="B9" s="74" t="s">
        <v>37</v>
      </c>
      <c r="C9" s="74" t="s">
        <v>38</v>
      </c>
    </row>
    <row r="10" spans="1:3" ht="28.5" customHeight="1">
      <c r="A10" s="76" t="s">
        <v>147</v>
      </c>
      <c r="B10" s="76" t="s">
        <v>95</v>
      </c>
      <c r="C10" s="76" t="s">
        <v>93</v>
      </c>
    </row>
    <row r="11" spans="1:3" ht="35.25" customHeight="1">
      <c r="A11" s="76" t="s">
        <v>148</v>
      </c>
      <c r="B11" s="76" t="s">
        <v>7</v>
      </c>
      <c r="C11" s="76" t="s">
        <v>13</v>
      </c>
    </row>
    <row r="12" spans="1:3" ht="31.5" customHeight="1">
      <c r="A12" s="76" t="s">
        <v>149</v>
      </c>
      <c r="B12" s="76" t="s">
        <v>7</v>
      </c>
      <c r="C12" s="76" t="s">
        <v>13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20" ht="19.5" customHeight="1"/>
  </sheetData>
  <sheetProtection selectLockedCells="1" selectUnlockedCells="1"/>
  <printOptions horizontalCentered="1"/>
  <pageMargins left="0" right="0" top="1.18125" bottom="0.5902777777777778" header="0.39375" footer="0.19652777777777777"/>
  <pageSetup horizontalDpi="300" verticalDpi="300" orientation="portrait" paperSize="9" scale="95"/>
  <headerFooter alignWithMargins="0">
    <oddHeader>&amp;C&amp;12ANEXO III - "C"  DA LEI Nº
ROL E CORRELAÇÃO DE FUNÇÕES PARA O
CARGO AGENTE UNIVERSITÁRIO OPERACIONAL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0.8515625" style="1" customWidth="1"/>
    <col min="2" max="2" width="11.00390625" style="1" customWidth="1"/>
    <col min="3" max="3" width="63.7109375" style="2" customWidth="1"/>
    <col min="4" max="16384" width="9.140625" style="2" customWidth="1"/>
  </cols>
  <sheetData>
    <row r="1" spans="1:3" s="81" customFormat="1" ht="44.25" customHeight="1">
      <c r="A1" s="80" t="s">
        <v>0</v>
      </c>
      <c r="B1" s="80" t="s">
        <v>1</v>
      </c>
      <c r="C1" s="80" t="s">
        <v>150</v>
      </c>
    </row>
    <row r="2" spans="1:3" s="81" customFormat="1" ht="45" customHeight="1">
      <c r="A2" s="82" t="s">
        <v>3</v>
      </c>
      <c r="B2" s="83" t="s">
        <v>4</v>
      </c>
      <c r="C2" s="84" t="s">
        <v>151</v>
      </c>
    </row>
    <row r="3" spans="1:3" s="81" customFormat="1" ht="45" customHeight="1">
      <c r="A3" s="82"/>
      <c r="B3" s="83" t="s">
        <v>5</v>
      </c>
      <c r="C3" s="85" t="s">
        <v>152</v>
      </c>
    </row>
    <row r="4" spans="1:3" s="81" customFormat="1" ht="45" customHeight="1">
      <c r="A4" s="82"/>
      <c r="B4" s="83" t="s">
        <v>7</v>
      </c>
      <c r="C4" s="86"/>
    </row>
    <row r="5" spans="1:3" s="81" customFormat="1" ht="45" customHeight="1">
      <c r="A5" s="87"/>
      <c r="B5" s="88"/>
      <c r="C5" s="89"/>
    </row>
    <row r="6" spans="1:3" s="81" customFormat="1" ht="45" customHeight="1">
      <c r="A6" s="82" t="s">
        <v>9</v>
      </c>
      <c r="B6" s="83" t="s">
        <v>4</v>
      </c>
      <c r="C6" s="90" t="s">
        <v>153</v>
      </c>
    </row>
    <row r="7" spans="1:3" s="81" customFormat="1" ht="57">
      <c r="A7" s="82"/>
      <c r="B7" s="83" t="s">
        <v>5</v>
      </c>
      <c r="C7" s="90" t="s">
        <v>154</v>
      </c>
    </row>
    <row r="8" spans="1:3" s="81" customFormat="1" ht="45" customHeight="1">
      <c r="A8" s="82"/>
      <c r="B8" s="83" t="s">
        <v>7</v>
      </c>
      <c r="C8" s="86"/>
    </row>
    <row r="9" spans="1:3" s="81" customFormat="1" ht="45" customHeight="1">
      <c r="A9" s="87"/>
      <c r="B9" s="88"/>
      <c r="C9" s="89"/>
    </row>
    <row r="10" spans="1:3" s="81" customFormat="1" ht="45" customHeight="1">
      <c r="A10" s="82" t="s">
        <v>12</v>
      </c>
      <c r="B10" s="83" t="s">
        <v>4</v>
      </c>
      <c r="C10" s="90" t="s">
        <v>155</v>
      </c>
    </row>
    <row r="11" spans="1:3" s="81" customFormat="1" ht="45" customHeight="1">
      <c r="A11" s="82"/>
      <c r="B11" s="83" t="s">
        <v>5</v>
      </c>
      <c r="C11" s="90" t="s">
        <v>156</v>
      </c>
    </row>
    <row r="12" spans="1:3" s="81" customFormat="1" ht="45" customHeight="1">
      <c r="A12" s="82"/>
      <c r="B12" s="83" t="s">
        <v>7</v>
      </c>
      <c r="C12" s="86"/>
    </row>
    <row r="13" ht="30" customHeight="1">
      <c r="C13" s="67"/>
    </row>
    <row r="14" ht="30" customHeight="1"/>
  </sheetData>
  <sheetProtection selectLockedCells="1" selectUnlockedCells="1"/>
  <mergeCells count="3">
    <mergeCell ref="A2:A4"/>
    <mergeCell ref="A6:A8"/>
    <mergeCell ref="A10:A12"/>
  </mergeCells>
  <printOptions horizontalCentered="1"/>
  <pageMargins left="0" right="0" top="1.3777777777777778" bottom="0.5902777777777778" header="0.39375" footer="0.19652777777777777"/>
  <pageSetup horizontalDpi="300" verticalDpi="300" orientation="portrait" paperSize="9" scale="95"/>
  <headerFooter alignWithMargins="0">
    <oddHeader>&amp;C&amp;12ANEXO IV DA LEI Nº
REQUISITOS DE ESCOLARIDADE PARA PROMOÇÃO DA CARREIRA TÉCNICA UNIVERSITÁRIA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workbookViewId="0" topLeftCell="A1">
      <selection activeCell="A1" sqref="A1"/>
    </sheetView>
  </sheetViews>
  <sheetFormatPr defaultColWidth="12.57421875" defaultRowHeight="12.75"/>
  <cols>
    <col min="1" max="1" width="24.140625" style="0" customWidth="1"/>
    <col min="2" max="2" width="14.57421875" style="0" customWidth="1"/>
    <col min="3" max="3" width="0" style="0" hidden="1" customWidth="1"/>
    <col min="4" max="4" width="10.8515625" style="0" customWidth="1"/>
    <col min="5" max="16" width="11.57421875" style="0" customWidth="1"/>
    <col min="17" max="17" width="9.00390625" style="0" customWidth="1"/>
    <col min="18" max="16384" width="11.57421875" style="0" customWidth="1"/>
  </cols>
  <sheetData>
    <row r="1" spans="1:16" s="96" customFormat="1" ht="35.25" customHeight="1">
      <c r="A1" s="91" t="s">
        <v>0</v>
      </c>
      <c r="B1" s="91" t="s">
        <v>157</v>
      </c>
      <c r="C1" s="92" t="s">
        <v>158</v>
      </c>
      <c r="D1" s="93">
        <v>1</v>
      </c>
      <c r="E1" s="93">
        <v>2</v>
      </c>
      <c r="F1" s="93">
        <v>3</v>
      </c>
      <c r="G1" s="93">
        <v>4</v>
      </c>
      <c r="H1" s="93">
        <v>5</v>
      </c>
      <c r="I1" s="93">
        <v>6</v>
      </c>
      <c r="J1" s="93">
        <v>7</v>
      </c>
      <c r="K1" s="93">
        <v>8</v>
      </c>
      <c r="L1" s="93">
        <v>9</v>
      </c>
      <c r="M1" s="93">
        <v>10</v>
      </c>
      <c r="N1" s="93">
        <v>11</v>
      </c>
      <c r="O1" s="94">
        <v>12</v>
      </c>
      <c r="P1" s="95"/>
    </row>
    <row r="2" spans="1:16" s="96" customFormat="1" ht="39.75" customHeight="1">
      <c r="A2" s="91" t="s">
        <v>3</v>
      </c>
      <c r="B2" s="91" t="s">
        <v>4</v>
      </c>
      <c r="C2" s="97">
        <v>1.02</v>
      </c>
      <c r="D2" s="98">
        <f>O3*C2</f>
        <v>5731.18706632107</v>
      </c>
      <c r="E2" s="98">
        <f>(D2*1.05)</f>
        <v>6017.746419637124</v>
      </c>
      <c r="F2" s="98">
        <f aca="true" t="shared" si="0" ref="F2:O2">(E2*1.035)</f>
        <v>6228.367544324423</v>
      </c>
      <c r="G2" s="98">
        <f t="shared" si="0"/>
        <v>6446.360408375777</v>
      </c>
      <c r="H2" s="98">
        <f t="shared" si="0"/>
        <v>6671.983022668929</v>
      </c>
      <c r="I2" s="98">
        <f t="shared" si="0"/>
        <v>6905.502428462341</v>
      </c>
      <c r="J2" s="98">
        <f t="shared" si="0"/>
        <v>7147.195013458523</v>
      </c>
      <c r="K2" s="98">
        <f t="shared" si="0"/>
        <v>7397.346838929571</v>
      </c>
      <c r="L2" s="98">
        <f t="shared" si="0"/>
        <v>7656.253978292106</v>
      </c>
      <c r="M2" s="98">
        <f t="shared" si="0"/>
        <v>7924.222867532329</v>
      </c>
      <c r="N2" s="98">
        <f t="shared" si="0"/>
        <v>8201.57066789596</v>
      </c>
      <c r="O2" s="98">
        <f t="shared" si="0"/>
        <v>8488.625641272318</v>
      </c>
      <c r="P2" s="95"/>
    </row>
    <row r="3" spans="1:16" s="96" customFormat="1" ht="39.75" customHeight="1">
      <c r="A3" s="91"/>
      <c r="B3" s="91" t="s">
        <v>5</v>
      </c>
      <c r="C3" s="97">
        <v>1.02</v>
      </c>
      <c r="D3" s="98">
        <f>O4*C3</f>
        <v>3793.6006873997408</v>
      </c>
      <c r="E3" s="98">
        <f>(D3*1.05)</f>
        <v>3983.280721769728</v>
      </c>
      <c r="F3" s="98">
        <f aca="true" t="shared" si="1" ref="F3:O3">(E3*1.035)</f>
        <v>4122.695547031668</v>
      </c>
      <c r="G3" s="98">
        <f t="shared" si="1"/>
        <v>4266.989891177776</v>
      </c>
      <c r="H3" s="98">
        <f t="shared" si="1"/>
        <v>4416.334537368998</v>
      </c>
      <c r="I3" s="98">
        <f t="shared" si="1"/>
        <v>4570.906246176913</v>
      </c>
      <c r="J3" s="98">
        <f t="shared" si="1"/>
        <v>4730.887964793104</v>
      </c>
      <c r="K3" s="98">
        <f t="shared" si="1"/>
        <v>4896.469043560863</v>
      </c>
      <c r="L3" s="98">
        <f t="shared" si="1"/>
        <v>5067.845460085492</v>
      </c>
      <c r="M3" s="98">
        <f t="shared" si="1"/>
        <v>5245.220051188484</v>
      </c>
      <c r="N3" s="98">
        <f t="shared" si="1"/>
        <v>5428.80275298008</v>
      </c>
      <c r="O3" s="98">
        <f t="shared" si="1"/>
        <v>5618.8108493343825</v>
      </c>
      <c r="P3" s="95"/>
    </row>
    <row r="4" spans="1:16" s="96" customFormat="1" ht="39.75" customHeight="1">
      <c r="A4" s="91"/>
      <c r="B4" s="91" t="s">
        <v>7</v>
      </c>
      <c r="C4" s="97"/>
      <c r="D4" s="99">
        <f>D8*2.35</f>
        <v>2511.069</v>
      </c>
      <c r="E4" s="98">
        <f>(D4*1.05)</f>
        <v>2636.62245</v>
      </c>
      <c r="F4" s="98">
        <f aca="true" t="shared" si="2" ref="F4:O4">(E4*1.035)</f>
        <v>2728.9042357499998</v>
      </c>
      <c r="G4" s="98">
        <f t="shared" si="2"/>
        <v>2824.4158840012497</v>
      </c>
      <c r="H4" s="98">
        <f t="shared" si="2"/>
        <v>2923.2704399412933</v>
      </c>
      <c r="I4" s="98">
        <f t="shared" si="2"/>
        <v>3025.5849053392385</v>
      </c>
      <c r="J4" s="98">
        <f t="shared" si="2"/>
        <v>3131.4803770261115</v>
      </c>
      <c r="K4" s="98">
        <f t="shared" si="2"/>
        <v>3241.082190222025</v>
      </c>
      <c r="L4" s="98">
        <f t="shared" si="2"/>
        <v>3354.5200668797956</v>
      </c>
      <c r="M4" s="98">
        <f t="shared" si="2"/>
        <v>3471.9282692205884</v>
      </c>
      <c r="N4" s="98">
        <f t="shared" si="2"/>
        <v>3593.4457586433086</v>
      </c>
      <c r="O4" s="98">
        <f t="shared" si="2"/>
        <v>3719.216360195824</v>
      </c>
      <c r="P4" s="95"/>
    </row>
    <row r="5" spans="1:16" s="103" customFormat="1" ht="14.25" customHeight="1">
      <c r="A5" s="100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s="96" customFormat="1" ht="39.75" customHeight="1">
      <c r="A6" s="91" t="s">
        <v>159</v>
      </c>
      <c r="B6" s="91" t="s">
        <v>4</v>
      </c>
      <c r="C6" s="97">
        <v>1.04</v>
      </c>
      <c r="D6" s="98">
        <f>O7*C6</f>
        <v>2535.3799810763744</v>
      </c>
      <c r="E6" s="98">
        <f>(D6*1.05)</f>
        <v>2662.148980130193</v>
      </c>
      <c r="F6" s="98">
        <f aca="true" t="shared" si="3" ref="F6:O6">(E6*1.035)</f>
        <v>2755.3241944347496</v>
      </c>
      <c r="G6" s="98">
        <f t="shared" si="3"/>
        <v>2851.7605412399657</v>
      </c>
      <c r="H6" s="98">
        <f t="shared" si="3"/>
        <v>2951.5721601833643</v>
      </c>
      <c r="I6" s="98">
        <f t="shared" si="3"/>
        <v>3054.877185789782</v>
      </c>
      <c r="J6" s="98">
        <f t="shared" si="3"/>
        <v>3161.797887292424</v>
      </c>
      <c r="K6" s="98">
        <f t="shared" si="3"/>
        <v>3272.4608133476586</v>
      </c>
      <c r="L6" s="98">
        <f t="shared" si="3"/>
        <v>3386.996941814826</v>
      </c>
      <c r="M6" s="98">
        <f t="shared" si="3"/>
        <v>3505.5418347783448</v>
      </c>
      <c r="N6" s="98">
        <f t="shared" si="3"/>
        <v>3628.2357989955867</v>
      </c>
      <c r="O6" s="98">
        <f t="shared" si="3"/>
        <v>3755.224051960432</v>
      </c>
      <c r="P6" s="95"/>
    </row>
    <row r="7" spans="1:16" s="96" customFormat="1" ht="39.75" customHeight="1">
      <c r="A7" s="91"/>
      <c r="B7" s="91" t="s">
        <v>5</v>
      </c>
      <c r="C7" s="97">
        <v>1.04</v>
      </c>
      <c r="D7" s="98">
        <f>O8*C7</f>
        <v>1645.9510700441097</v>
      </c>
      <c r="E7" s="98">
        <f>(D7*1.05)</f>
        <v>1728.2486235463152</v>
      </c>
      <c r="F7" s="98">
        <f aca="true" t="shared" si="4" ref="F7:O7">(E7*1.035)</f>
        <v>1788.737325370436</v>
      </c>
      <c r="G7" s="98">
        <f t="shared" si="4"/>
        <v>1851.3431317584013</v>
      </c>
      <c r="H7" s="98">
        <f t="shared" si="4"/>
        <v>1916.1401413699452</v>
      </c>
      <c r="I7" s="98">
        <f t="shared" si="4"/>
        <v>1983.2050463178932</v>
      </c>
      <c r="J7" s="98">
        <f t="shared" si="4"/>
        <v>2052.6172229390195</v>
      </c>
      <c r="K7" s="98">
        <f t="shared" si="4"/>
        <v>2124.458825741885</v>
      </c>
      <c r="L7" s="98">
        <f t="shared" si="4"/>
        <v>2198.8148846428508</v>
      </c>
      <c r="M7" s="98">
        <f t="shared" si="4"/>
        <v>2275.7734056053505</v>
      </c>
      <c r="N7" s="98">
        <f t="shared" si="4"/>
        <v>2355.4254748015373</v>
      </c>
      <c r="O7" s="98">
        <f t="shared" si="4"/>
        <v>2437.865366419591</v>
      </c>
      <c r="P7" s="95"/>
    </row>
    <row r="8" spans="1:16" s="96" customFormat="1" ht="39.75" customHeight="1">
      <c r="A8" s="91"/>
      <c r="B8" s="91" t="s">
        <v>7</v>
      </c>
      <c r="C8" s="97"/>
      <c r="D8" s="99">
        <f>D12*1.32</f>
        <v>1068.54</v>
      </c>
      <c r="E8" s="98">
        <f>(D8*1.05)</f>
        <v>1121.967</v>
      </c>
      <c r="F8" s="98">
        <f aca="true" t="shared" si="5" ref="F8:O8">(E8*1.035)</f>
        <v>1161.235845</v>
      </c>
      <c r="G8" s="98">
        <f t="shared" si="5"/>
        <v>1201.8790995749998</v>
      </c>
      <c r="H8" s="98">
        <f t="shared" si="5"/>
        <v>1243.9448680601247</v>
      </c>
      <c r="I8" s="98">
        <f t="shared" si="5"/>
        <v>1287.482938442229</v>
      </c>
      <c r="J8" s="98">
        <f t="shared" si="5"/>
        <v>1332.544841287707</v>
      </c>
      <c r="K8" s="98">
        <f t="shared" si="5"/>
        <v>1379.1839107327767</v>
      </c>
      <c r="L8" s="98">
        <f t="shared" si="5"/>
        <v>1427.4553476084238</v>
      </c>
      <c r="M8" s="98">
        <f t="shared" si="5"/>
        <v>1477.4162847747186</v>
      </c>
      <c r="N8" s="98">
        <f t="shared" si="5"/>
        <v>1529.1258547418336</v>
      </c>
      <c r="O8" s="98">
        <f t="shared" si="5"/>
        <v>1582.6452596577976</v>
      </c>
      <c r="P8" s="95"/>
    </row>
    <row r="9" spans="1:16" s="103" customFormat="1" ht="17.25" customHeight="1">
      <c r="A9" s="100"/>
      <c r="B9" s="100"/>
      <c r="C9" s="100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s="96" customFormat="1" ht="39.75" customHeight="1">
      <c r="A10" s="91" t="s">
        <v>12</v>
      </c>
      <c r="B10" s="91" t="s">
        <v>4</v>
      </c>
      <c r="C10" s="97">
        <v>1.02</v>
      </c>
      <c r="D10" s="98">
        <f>O11*C10</f>
        <v>1847.578035564496</v>
      </c>
      <c r="E10" s="98">
        <f>(D10*1.05)</f>
        <v>1939.956937342721</v>
      </c>
      <c r="F10" s="98">
        <f aca="true" t="shared" si="6" ref="F10:O10">(E10*1.035)</f>
        <v>2007.855430149716</v>
      </c>
      <c r="G10" s="98">
        <f t="shared" si="6"/>
        <v>2078.130370204956</v>
      </c>
      <c r="H10" s="98">
        <f t="shared" si="6"/>
        <v>2150.864933162129</v>
      </c>
      <c r="I10" s="98">
        <f t="shared" si="6"/>
        <v>2226.1452058228033</v>
      </c>
      <c r="J10" s="98">
        <f t="shared" si="6"/>
        <v>2304.060288026601</v>
      </c>
      <c r="K10" s="98">
        <f t="shared" si="6"/>
        <v>2384.7023981075317</v>
      </c>
      <c r="L10" s="98">
        <f t="shared" si="6"/>
        <v>2468.1669820412953</v>
      </c>
      <c r="M10" s="98">
        <f t="shared" si="6"/>
        <v>2554.5528264127406</v>
      </c>
      <c r="N10" s="98">
        <f t="shared" si="6"/>
        <v>2643.962175337186</v>
      </c>
      <c r="O10" s="98">
        <f t="shared" si="6"/>
        <v>2736.5008514739875</v>
      </c>
      <c r="P10" s="95"/>
    </row>
    <row r="11" spans="1:16" s="96" customFormat="1" ht="39.75" customHeight="1">
      <c r="A11" s="91"/>
      <c r="B11" s="91" t="s">
        <v>5</v>
      </c>
      <c r="C11" s="97">
        <v>1.02</v>
      </c>
      <c r="D11" s="98">
        <f>O12*C11</f>
        <v>1222.9531551901157</v>
      </c>
      <c r="E11" s="98">
        <f>(D11*1.05)</f>
        <v>1284.1008129496215</v>
      </c>
      <c r="F11" s="98">
        <f aca="true" t="shared" si="7" ref="F11:O11">(E11*1.035)</f>
        <v>1329.0443414028582</v>
      </c>
      <c r="G11" s="98">
        <f t="shared" si="7"/>
        <v>1375.5608933519582</v>
      </c>
      <c r="H11" s="98">
        <f t="shared" si="7"/>
        <v>1423.7055246192765</v>
      </c>
      <c r="I11" s="98">
        <f t="shared" si="7"/>
        <v>1473.535217980951</v>
      </c>
      <c r="J11" s="98">
        <f t="shared" si="7"/>
        <v>1525.1089506102842</v>
      </c>
      <c r="K11" s="98">
        <f t="shared" si="7"/>
        <v>1578.487763881644</v>
      </c>
      <c r="L11" s="98">
        <f t="shared" si="7"/>
        <v>1633.7348356175014</v>
      </c>
      <c r="M11" s="98">
        <f t="shared" si="7"/>
        <v>1690.9155548641138</v>
      </c>
      <c r="N11" s="98">
        <f t="shared" si="7"/>
        <v>1750.0975992843576</v>
      </c>
      <c r="O11" s="98">
        <f t="shared" si="7"/>
        <v>1811.3510152593099</v>
      </c>
      <c r="P11" s="95"/>
    </row>
    <row r="12" spans="1:16" s="96" customFormat="1" ht="39.75" customHeight="1">
      <c r="A12" s="91"/>
      <c r="B12" s="91" t="s">
        <v>7</v>
      </c>
      <c r="C12" s="92"/>
      <c r="D12" s="99">
        <v>809.5</v>
      </c>
      <c r="E12" s="98">
        <f>(D12*1.05)</f>
        <v>849.975</v>
      </c>
      <c r="F12" s="98">
        <f aca="true" t="shared" si="8" ref="F12:O12">(E12*1.035)</f>
        <v>879.724125</v>
      </c>
      <c r="G12" s="98">
        <f t="shared" si="8"/>
        <v>910.5144693749999</v>
      </c>
      <c r="H12" s="98">
        <f t="shared" si="8"/>
        <v>942.3824758031247</v>
      </c>
      <c r="I12" s="98">
        <f t="shared" si="8"/>
        <v>975.365862456234</v>
      </c>
      <c r="J12" s="98">
        <f t="shared" si="8"/>
        <v>1009.5036676422021</v>
      </c>
      <c r="K12" s="98">
        <f t="shared" si="8"/>
        <v>1044.836296009679</v>
      </c>
      <c r="L12" s="98">
        <f t="shared" si="8"/>
        <v>1081.4055663700176</v>
      </c>
      <c r="M12" s="98">
        <f t="shared" si="8"/>
        <v>1119.254761192968</v>
      </c>
      <c r="N12" s="98">
        <f t="shared" si="8"/>
        <v>1158.4286778347218</v>
      </c>
      <c r="O12" s="98">
        <f t="shared" si="8"/>
        <v>1198.973681558937</v>
      </c>
      <c r="P12" s="95"/>
    </row>
    <row r="13" spans="4:18" s="96" customFormat="1" ht="10.5" customHeight="1">
      <c r="D13" s="104"/>
      <c r="E13" s="95"/>
      <c r="F13" s="105"/>
      <c r="R13" s="95"/>
    </row>
    <row r="14" spans="1:18" s="108" customFormat="1" ht="25.5" customHeight="1">
      <c r="A14" s="106" t="s">
        <v>160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R14" s="109"/>
    </row>
    <row r="15" spans="1:18" s="108" customFormat="1" ht="33" customHeight="1">
      <c r="A15" s="110" t="s">
        <v>161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R15" s="109"/>
    </row>
    <row r="16" spans="1:18" s="108" customFormat="1" ht="15.75" customHeight="1">
      <c r="A16" s="112" t="s">
        <v>162</v>
      </c>
      <c r="B16" s="110" t="s">
        <v>163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>
        <v>944.38</v>
      </c>
      <c r="P16"/>
      <c r="R16" s="109"/>
    </row>
    <row r="17" spans="1:18" s="108" customFormat="1" ht="15.75" customHeight="1">
      <c r="A17" s="112"/>
      <c r="B17" s="110" t="s">
        <v>164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>
        <v>674.55</v>
      </c>
      <c r="P17"/>
      <c r="R17" s="109"/>
    </row>
    <row r="18" spans="1:18" s="108" customFormat="1" ht="32.25" customHeight="1">
      <c r="A18" s="106" t="s">
        <v>165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14">
        <v>300</v>
      </c>
      <c r="P18"/>
      <c r="R18" s="109"/>
    </row>
    <row r="19" spans="1:16" s="117" customFormat="1" ht="27.75" customHeight="1">
      <c r="A19" s="115" t="s">
        <v>166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>
        <v>1762.91</v>
      </c>
      <c r="P19"/>
    </row>
    <row r="20" ht="15.75">
      <c r="P20" s="116"/>
    </row>
  </sheetData>
  <sheetProtection selectLockedCells="1" selectUnlockedCells="1"/>
  <mergeCells count="11">
    <mergeCell ref="A2:A4"/>
    <mergeCell ref="B5:D5"/>
    <mergeCell ref="A6:A8"/>
    <mergeCell ref="B9:D9"/>
    <mergeCell ref="A10:A12"/>
    <mergeCell ref="A14:O14"/>
    <mergeCell ref="A15:O15"/>
    <mergeCell ref="B16:N16"/>
    <mergeCell ref="B17:N17"/>
    <mergeCell ref="A18:N18"/>
    <mergeCell ref="A19:N19"/>
  </mergeCells>
  <printOptions horizontalCentered="1"/>
  <pageMargins left="0" right="0" top="1.3777777777777778" bottom="0.5902777777777778" header="0.39375" footer="0.5118055555555555"/>
  <pageSetup horizontalDpi="300" verticalDpi="300" orientation="landscape" paperSize="9" scale="75"/>
  <headerFooter alignWithMargins="0">
    <oddHeader>&amp;C&amp;12ANEXO V DA LEI Nº
TABELA DE VENCIMENTO E GRATIFICAÇÕES DA CARREIRA TÉCNICA UNIVERSITÁRIA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cp:keywords/>
  <dc:description/>
  <cp:lastModifiedBy>Marcelo Bierut Ekermann</cp:lastModifiedBy>
  <cp:lastPrinted>2012-10-01T20:52:55Z</cp:lastPrinted>
  <dcterms:created xsi:type="dcterms:W3CDTF">2012-09-25T15:37:57Z</dcterms:created>
  <dcterms:modified xsi:type="dcterms:W3CDTF">2012-10-02T17:59:16Z</dcterms:modified>
  <cp:category/>
  <cp:version/>
  <cp:contentType/>
  <cp:contentStatus/>
</cp:coreProperties>
</file>